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8" i="1" l="1"/>
  <c r="E58" i="1"/>
  <c r="C58" i="1"/>
  <c r="C69" i="1"/>
  <c r="E69" i="1" s="1"/>
  <c r="F69" i="1" s="1"/>
  <c r="E68" i="1"/>
  <c r="F68" i="1" s="1"/>
  <c r="E63" i="1"/>
  <c r="F63" i="1" s="1"/>
  <c r="E62" i="1"/>
  <c r="F62" i="1" s="1"/>
</calcChain>
</file>

<file path=xl/sharedStrings.xml><?xml version="1.0" encoding="utf-8"?>
<sst xmlns="http://schemas.openxmlformats.org/spreadsheetml/2006/main" count="53" uniqueCount="49">
  <si>
    <t>DEUDA DEL SECTOR PUBLICO NACIONAL</t>
  </si>
  <si>
    <t xml:space="preserve"> POR INSTRUMENTO Y POR TIPO DE PLAZO (*)</t>
  </si>
  <si>
    <t>Datos al 31/12/01</t>
  </si>
  <si>
    <t>Miles de $</t>
  </si>
  <si>
    <t>Saldo Bruto</t>
  </si>
  <si>
    <t>Saldo Neto (**)</t>
  </si>
  <si>
    <t xml:space="preserve"> TOTAL DEUDA PUBLICA  (***)</t>
  </si>
  <si>
    <t xml:space="preserve"> MEDIANO Y LARGO PLAZO</t>
  </si>
  <si>
    <t>TITULOS PUBLICOS</t>
  </si>
  <si>
    <t xml:space="preserve">    - Moneda nacional</t>
  </si>
  <si>
    <t xml:space="preserve">    - Moneda extranjera</t>
  </si>
  <si>
    <t>PRESTAMOS</t>
  </si>
  <si>
    <t xml:space="preserve">    PRESTAMOS (CANJE)</t>
  </si>
  <si>
    <t xml:space="preserve">    ORGANISMOS INTERNACIONALES</t>
  </si>
  <si>
    <t xml:space="preserve">   - FMI</t>
  </si>
  <si>
    <t xml:space="preserve">   - BIRF</t>
  </si>
  <si>
    <t xml:space="preserve">   - BID</t>
  </si>
  <si>
    <t xml:space="preserve">   - FONPLATA</t>
  </si>
  <si>
    <t xml:space="preserve">   - FIDA</t>
  </si>
  <si>
    <t xml:space="preserve">    ORGANISMOS OFICIALES</t>
  </si>
  <si>
    <t xml:space="preserve">   - Club de París   </t>
  </si>
  <si>
    <t xml:space="preserve">   - Otros bilaterales</t>
  </si>
  <si>
    <t xml:space="preserve">    BANCA COMERCIAL</t>
  </si>
  <si>
    <t xml:space="preserve">    OTROS ACREEDORES</t>
  </si>
  <si>
    <t xml:space="preserve"> CORTO PLAZO</t>
  </si>
  <si>
    <t>LETRAS DEL TESORO (****)</t>
  </si>
  <si>
    <t xml:space="preserve"> DEPOSITOS DEL GOBIERNO</t>
  </si>
  <si>
    <t xml:space="preserve"> GARANTIAS DEL BRADY</t>
  </si>
  <si>
    <t xml:space="preserve"> (**) Saldos netos de activos financieros (ver cuadro 29).</t>
  </si>
  <si>
    <t xml:space="preserve"> (***) Incluye atrasos por $ 33,61 millones.</t>
  </si>
  <si>
    <t xml:space="preserve"> (****) Los saldos son a Valor Nominal al vencimiento.</t>
  </si>
  <si>
    <t>Stock de títulos Públicos en circulación al 30/9/2001 y al 31/12/2001</t>
  </si>
  <si>
    <t>Valor Nominal Actualizado en Circulación al 31/12/2001</t>
  </si>
  <si>
    <t>Valor Nominal Actualizado en Circulación al 30/9/2001</t>
  </si>
  <si>
    <t>Cancelados por pago o por transformación en préstamos garantizados</t>
  </si>
  <si>
    <t>Porcentaje sobre stock al 30/9/2001</t>
  </si>
  <si>
    <t>En miles de $</t>
  </si>
  <si>
    <t>En %</t>
  </si>
  <si>
    <t>(*)Sólo incluye la suma de $27,4 millones por deudas del exInstituto Nacional de Freaseguros (INDER) y no incluye elBono Consolidado del Tesoro Nacional 1990" en cartera del Banco Central de la República. Dicho Bono es el resultado de la consolidación de los adelantos transitorios y otras financiaciones que el Banco Central Realizó al Gobierno Nacional a lo largo de su historia</t>
  </si>
  <si>
    <t>Total títulos de la deuda pública en circulación</t>
  </si>
  <si>
    <t>Títulos emitidos en moneda nacional</t>
  </si>
  <si>
    <t>Locales</t>
  </si>
  <si>
    <t>Internacionales</t>
  </si>
  <si>
    <t>Títulos emitidos en moneda extranjera</t>
  </si>
  <si>
    <t>Interancionales</t>
  </si>
  <si>
    <t>Bonos Brady</t>
  </si>
  <si>
    <t>Globales</t>
  </si>
  <si>
    <t>Euroletras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</si>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</sst>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/>
    <xf numFmtId="1" fontId="1" fillId="0" borderId="0" xfId="3" applyNumberFormat="1" applyFont="1"/>
    <xf numFmtId="1" fontId="0" fillId="0" borderId="0" xfId="3" applyNumberFormat="1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3" fontId="0" fillId="0" borderId="0" xfId="0" applyNumberFormat="1" applyAlignment="1"/>
    <xf numFmtId="0" fontId="0" fillId="0" borderId="0" xfId="0" applyAlignment="1">
      <alignment horizontal="left"/>
    </xf>
  </cellXfs>
  <cellStyles count="4">
    <cellStyle name="Millares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tabSelected="1" topLeftCell="A53" workbookViewId="0">
      <selection activeCell="B2" sqref="B2:D2"/>
    </sheetView>
  </sheetViews>
  <sheetFormatPr defaultColWidth="11.42578125" defaultRowHeight="15" x14ac:dyDescent="0.25"/>
  <cols>
    <col min="2" max="2" width="36.5703125" customWidth="1"/>
    <col min="3" max="3" width="11.140625" bestFit="1" customWidth="1"/>
    <col min="4" max="4" width="14.5703125" bestFit="1" customWidth="1"/>
  </cols>
  <sheetData>
    <row r="2" spans="2:6" ht="31.5" customHeight="1" x14ac:dyDescent="0.35">
      <c r="B2" s="12" t="s">
        <v>0</v>
      </c>
      <c r="C2" s="12"/>
      <c r="D2" s="12"/>
    </row>
    <row r="3" spans="2:6" x14ac:dyDescent="0.25">
      <c r="B3" t="s">
        <v>1</v>
      </c>
    </row>
    <row r="4" spans="2:6" x14ac:dyDescent="0.25">
      <c r="B4" t="s">
        <v>2</v>
      </c>
    </row>
    <row r="5" spans="2:6" x14ac:dyDescent="0.25">
      <c r="C5" t="s">
        <v>3</v>
      </c>
      <c r="D5" t="s">
        <v>3</v>
      </c>
    </row>
    <row r="6" spans="2:6" x14ac:dyDescent="0.25">
      <c r="C6" t="s">
        <v>4</v>
      </c>
      <c r="D6" t="s">
        <v>5</v>
      </c>
    </row>
    <row r="8" spans="2:6" x14ac:dyDescent="0.25">
      <c r="B8" s="2" t="s">
        <v>6</v>
      </c>
      <c r="C8" s="3">
        <v>144452648</v>
      </c>
      <c r="D8" s="3">
        <v>134693806</v>
      </c>
      <c r="F8" s="1"/>
    </row>
    <row r="11" spans="2:6" x14ac:dyDescent="0.25">
      <c r="B11" s="2" t="s">
        <v>7</v>
      </c>
      <c r="C11" s="3">
        <v>137706662</v>
      </c>
      <c r="D11" s="3">
        <v>133515715</v>
      </c>
    </row>
    <row r="13" spans="2:6" x14ac:dyDescent="0.25">
      <c r="B13" s="2" t="s">
        <v>8</v>
      </c>
      <c r="C13" s="3">
        <v>55056622</v>
      </c>
      <c r="D13" s="3">
        <v>54064096</v>
      </c>
    </row>
    <row r="15" spans="2:6" x14ac:dyDescent="0.25">
      <c r="B15" t="s">
        <v>9</v>
      </c>
      <c r="C15" s="1">
        <v>1504853</v>
      </c>
      <c r="D15" s="1">
        <v>748867</v>
      </c>
    </row>
    <row r="16" spans="2:6" x14ac:dyDescent="0.25">
      <c r="B16" t="s">
        <v>10</v>
      </c>
      <c r="C16" s="1">
        <v>53551769</v>
      </c>
      <c r="D16" s="1">
        <v>53315229</v>
      </c>
    </row>
    <row r="18" spans="2:4" x14ac:dyDescent="0.25">
      <c r="B18" s="2" t="s">
        <v>11</v>
      </c>
      <c r="C18" s="3">
        <v>82650040</v>
      </c>
      <c r="D18" s="3">
        <v>79451619</v>
      </c>
    </row>
    <row r="20" spans="2:4" x14ac:dyDescent="0.25">
      <c r="B20" t="s">
        <v>12</v>
      </c>
      <c r="C20" s="1">
        <v>42258075</v>
      </c>
      <c r="D20" s="1">
        <v>42258075</v>
      </c>
    </row>
    <row r="22" spans="2:4" x14ac:dyDescent="0.25">
      <c r="B22" t="s">
        <v>13</v>
      </c>
      <c r="C22" s="1">
        <v>32362156</v>
      </c>
      <c r="D22" s="1">
        <v>29163735</v>
      </c>
    </row>
    <row r="23" spans="2:4" x14ac:dyDescent="0.25">
      <c r="B23" t="s">
        <v>14</v>
      </c>
      <c r="C23" s="1">
        <v>13951956</v>
      </c>
      <c r="D23" s="1">
        <v>13951956</v>
      </c>
    </row>
    <row r="24" spans="2:4" x14ac:dyDescent="0.25">
      <c r="B24" t="s">
        <v>15</v>
      </c>
      <c r="C24" s="1">
        <v>9673006</v>
      </c>
      <c r="D24" s="1">
        <v>7445881</v>
      </c>
    </row>
    <row r="25" spans="2:4" x14ac:dyDescent="0.25">
      <c r="B25" t="s">
        <v>16</v>
      </c>
      <c r="C25" s="1">
        <v>8704156</v>
      </c>
      <c r="D25" s="1">
        <v>7738651</v>
      </c>
    </row>
    <row r="26" spans="2:4" x14ac:dyDescent="0.25">
      <c r="B26" t="s">
        <v>17</v>
      </c>
      <c r="C26" s="1">
        <v>27325</v>
      </c>
      <c r="D26" s="1">
        <v>25963</v>
      </c>
    </row>
    <row r="27" spans="2:4" x14ac:dyDescent="0.25">
      <c r="B27" t="s">
        <v>18</v>
      </c>
      <c r="C27" s="1">
        <v>5713</v>
      </c>
      <c r="D27" s="1">
        <v>1284</v>
      </c>
    </row>
    <row r="29" spans="2:4" x14ac:dyDescent="0.25">
      <c r="B29" t="s">
        <v>19</v>
      </c>
      <c r="C29" s="1">
        <v>4476943</v>
      </c>
      <c r="D29" s="1">
        <v>4476943</v>
      </c>
    </row>
    <row r="30" spans="2:4" x14ac:dyDescent="0.25">
      <c r="B30" t="s">
        <v>20</v>
      </c>
      <c r="C30" s="1">
        <v>1879195</v>
      </c>
      <c r="D30" s="1">
        <v>1879195</v>
      </c>
    </row>
    <row r="31" spans="2:4" x14ac:dyDescent="0.25">
      <c r="B31" t="s">
        <v>21</v>
      </c>
      <c r="C31" s="1">
        <v>2597748</v>
      </c>
      <c r="D31" s="1">
        <v>2597748</v>
      </c>
    </row>
    <row r="33" spans="2:4" x14ac:dyDescent="0.25">
      <c r="B33" t="s">
        <v>22</v>
      </c>
      <c r="C33" s="1">
        <v>2015467</v>
      </c>
      <c r="D33" s="1">
        <v>2015467</v>
      </c>
    </row>
    <row r="35" spans="2:4" x14ac:dyDescent="0.25">
      <c r="B35" t="s">
        <v>23</v>
      </c>
      <c r="C35" s="1">
        <v>1537399</v>
      </c>
      <c r="D35" s="1">
        <v>1537399</v>
      </c>
    </row>
    <row r="38" spans="2:4" x14ac:dyDescent="0.25">
      <c r="B38" s="2" t="s">
        <v>24</v>
      </c>
      <c r="C38" s="3">
        <v>6745986</v>
      </c>
      <c r="D38" s="3">
        <v>6745986</v>
      </c>
    </row>
    <row r="40" spans="2:4" x14ac:dyDescent="0.25">
      <c r="B40" t="s">
        <v>25</v>
      </c>
      <c r="C40" s="1">
        <v>6745986</v>
      </c>
      <c r="D40" s="1">
        <v>6745986</v>
      </c>
    </row>
    <row r="42" spans="2:4" x14ac:dyDescent="0.25">
      <c r="B42" t="s">
        <v>26</v>
      </c>
      <c r="D42" s="1">
        <v>-4237300</v>
      </c>
    </row>
    <row r="43" spans="2:4" x14ac:dyDescent="0.25">
      <c r="B43" t="s">
        <v>27</v>
      </c>
      <c r="D43" s="1">
        <v>-1330595</v>
      </c>
    </row>
    <row r="45" spans="2:4" ht="95.25" customHeight="1" x14ac:dyDescent="0.25">
      <c r="B45" s="14" t="s">
        <v>38</v>
      </c>
      <c r="C45" s="14"/>
      <c r="D45" s="14"/>
    </row>
    <row r="46" spans="2:4" x14ac:dyDescent="0.25">
      <c r="B46" t="s">
        <v>28</v>
      </c>
    </row>
    <row r="47" spans="2:4" x14ac:dyDescent="0.25">
      <c r="B47" t="s">
        <v>29</v>
      </c>
    </row>
    <row r="48" spans="2:4" x14ac:dyDescent="0.25">
      <c r="B48" t="s">
        <v>30</v>
      </c>
    </row>
    <row r="54" spans="1:10" ht="31.5" x14ac:dyDescent="0.5">
      <c r="A54" s="12" t="s">
        <v>31</v>
      </c>
      <c r="B54" s="4"/>
      <c r="C54" s="4"/>
      <c r="D54" s="4"/>
      <c r="E54" s="4"/>
      <c r="F54" s="4"/>
      <c r="H54" s="5"/>
      <c r="J54" s="5"/>
    </row>
    <row r="55" spans="1:10" ht="120" x14ac:dyDescent="0.25">
      <c r="A55" s="2"/>
      <c r="B55" s="6"/>
      <c r="C55" s="6" t="s">
        <v>32</v>
      </c>
      <c r="D55" s="6" t="s">
        <v>33</v>
      </c>
      <c r="E55" s="6" t="s">
        <v>34</v>
      </c>
      <c r="F55" s="6" t="s">
        <v>35</v>
      </c>
    </row>
    <row r="56" spans="1:10" x14ac:dyDescent="0.25">
      <c r="A56" s="2"/>
      <c r="C56" s="7" t="s">
        <v>36</v>
      </c>
      <c r="D56" t="s">
        <v>36</v>
      </c>
      <c r="E56" t="s">
        <v>36</v>
      </c>
      <c r="F56" s="5" t="s">
        <v>37</v>
      </c>
    </row>
    <row r="57" spans="1:10" x14ac:dyDescent="0.25">
      <c r="A57" s="2"/>
      <c r="C57" s="7"/>
    </row>
    <row r="58" spans="1:10" x14ac:dyDescent="0.25">
      <c r="A58" s="13" t="s">
        <v>39</v>
      </c>
      <c r="B58" s="13"/>
      <c r="C58" s="15">
        <f>C60+C66</f>
        <v>55023133</v>
      </c>
      <c r="D58" s="15">
        <f t="shared" ref="D58:E58" si="0">D60+D66</f>
        <v>95758910</v>
      </c>
      <c r="E58" s="15">
        <f t="shared" si="0"/>
        <v>40735777</v>
      </c>
      <c r="F58" s="9">
        <v>43</v>
      </c>
    </row>
    <row r="59" spans="1:10" x14ac:dyDescent="0.25">
      <c r="A59" s="2"/>
      <c r="C59" s="7"/>
    </row>
    <row r="60" spans="1:10" x14ac:dyDescent="0.25">
      <c r="A60" s="13" t="s">
        <v>40</v>
      </c>
      <c r="B60" s="13"/>
      <c r="C60" s="3">
        <v>1504853</v>
      </c>
      <c r="D60" s="3">
        <v>2269830</v>
      </c>
      <c r="E60" s="3">
        <v>764977</v>
      </c>
      <c r="F60" s="2">
        <v>34</v>
      </c>
      <c r="H60" s="2"/>
      <c r="J60" s="2"/>
    </row>
    <row r="61" spans="1:10" x14ac:dyDescent="0.25">
      <c r="A61" s="2"/>
      <c r="C61" s="1"/>
    </row>
    <row r="62" spans="1:10" x14ac:dyDescent="0.25">
      <c r="A62" s="2" t="s">
        <v>41</v>
      </c>
      <c r="C62" s="3">
        <v>810480</v>
      </c>
      <c r="D62" s="3">
        <v>1145834</v>
      </c>
      <c r="E62" s="3">
        <f>D62-C62</f>
        <v>335354</v>
      </c>
      <c r="F62" s="8">
        <f>(E62/D62)*100</f>
        <v>29.267241153605145</v>
      </c>
    </row>
    <row r="63" spans="1:10" x14ac:dyDescent="0.25">
      <c r="A63" s="2" t="s">
        <v>42</v>
      </c>
      <c r="C63" s="3">
        <v>694373</v>
      </c>
      <c r="D63" s="3">
        <v>1123996</v>
      </c>
      <c r="E63" s="3">
        <f>D63-C63</f>
        <v>429623</v>
      </c>
      <c r="F63" s="8">
        <f>(E63/D63)*100</f>
        <v>38.222822857020844</v>
      </c>
    </row>
    <row r="64" spans="1:10" x14ac:dyDescent="0.25">
      <c r="A64" s="2"/>
      <c r="C64" s="1"/>
      <c r="D64" s="3"/>
      <c r="E64" s="1"/>
      <c r="F64" s="9"/>
    </row>
    <row r="65" spans="1:10" x14ac:dyDescent="0.25">
      <c r="C65" s="1"/>
      <c r="E65" s="1"/>
      <c r="F65" s="9"/>
    </row>
    <row r="66" spans="1:10" x14ac:dyDescent="0.25">
      <c r="A66" s="13" t="s">
        <v>43</v>
      </c>
      <c r="B66" s="13"/>
      <c r="C66" s="3">
        <v>53518280</v>
      </c>
      <c r="D66" s="3">
        <v>93489080</v>
      </c>
      <c r="E66" s="3">
        <v>39970800</v>
      </c>
      <c r="F66" s="8">
        <v>42.754512077774216</v>
      </c>
      <c r="H66" s="10"/>
      <c r="J66" s="2"/>
    </row>
    <row r="67" spans="1:10" x14ac:dyDescent="0.25">
      <c r="A67" s="11"/>
      <c r="B67" s="10"/>
      <c r="C67" s="1"/>
      <c r="E67" s="1"/>
      <c r="F67" s="9"/>
      <c r="H67" s="10"/>
    </row>
    <row r="68" spans="1:10" x14ac:dyDescent="0.25">
      <c r="A68" s="13" t="s">
        <v>41</v>
      </c>
      <c r="B68" s="13"/>
      <c r="C68" s="3">
        <v>8551376</v>
      </c>
      <c r="D68" s="3">
        <v>20483869</v>
      </c>
      <c r="E68" s="3">
        <f>D68-C68</f>
        <v>11932493</v>
      </c>
      <c r="F68" s="8">
        <f>(E68/D68)*100</f>
        <v>58.253121029039981</v>
      </c>
      <c r="H68" s="2"/>
      <c r="J68" s="2"/>
    </row>
    <row r="69" spans="1:10" x14ac:dyDescent="0.25">
      <c r="A69" s="2" t="s">
        <v>44</v>
      </c>
      <c r="C69" s="3">
        <f>C71+C78+C100</f>
        <v>13173197</v>
      </c>
      <c r="D69" s="3">
        <v>73005210</v>
      </c>
      <c r="E69" s="3">
        <f>D69-C69</f>
        <v>59832013</v>
      </c>
      <c r="F69" s="8">
        <f>(E69/D69)*100</f>
        <v>81.955812468726549</v>
      </c>
      <c r="H69" s="3"/>
      <c r="J69" s="3"/>
    </row>
    <row r="70" spans="1:10" x14ac:dyDescent="0.25">
      <c r="A70" s="16" t="s">
        <v>45</v>
      </c>
      <c r="B70" s="16"/>
      <c r="C70" s="1">
        <v>6270238</v>
      </c>
      <c r="D70" s="1">
        <v>7111621</v>
      </c>
      <c r="E70" s="1">
        <v>841383</v>
      </c>
      <c r="F70" s="9">
        <v>11.831100110649878</v>
      </c>
    </row>
    <row r="71" spans="1:10" x14ac:dyDescent="0.25">
      <c r="A71" t="s">
        <v>46</v>
      </c>
      <c r="C71" s="1">
        <v>13173197</v>
      </c>
      <c r="D71" s="1">
        <v>39518415</v>
      </c>
      <c r="E71" s="1">
        <v>26345218</v>
      </c>
      <c r="F71" s="9">
        <v>66.665674724049538</v>
      </c>
    </row>
    <row r="72" spans="1:10" x14ac:dyDescent="0.25">
      <c r="A72" s="16" t="s">
        <v>47</v>
      </c>
      <c r="B72" s="16"/>
      <c r="C72" s="1">
        <v>25465389</v>
      </c>
      <c r="D72" s="1">
        <v>26317093</v>
      </c>
      <c r="E72" s="1">
        <v>851704</v>
      </c>
      <c r="F72" s="9">
        <v>3.2363148923781213</v>
      </c>
    </row>
    <row r="73" spans="1:10" x14ac:dyDescent="0.25">
      <c r="A73" t="s">
        <v>48</v>
      </c>
      <c r="C73" s="1">
        <v>58081</v>
      </c>
      <c r="D73" s="1">
        <v>58081</v>
      </c>
      <c r="E73" s="1">
        <v>0</v>
      </c>
      <c r="F73" s="9">
        <v>0</v>
      </c>
    </row>
  </sheetData>
  <mergeCells count="9">
    <mergeCell ref="A60:B60"/>
    <mergeCell ref="A66:B66"/>
    <mergeCell ref="A68:B68"/>
    <mergeCell ref="A70:B70"/>
    <mergeCell ref="A72:B72"/>
    <mergeCell ref="A54:F54"/>
    <mergeCell ref="B45:D45"/>
    <mergeCell ref="A58:B58"/>
    <mergeCell ref="B2:D2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Domingo</cp:lastModifiedBy>
  <dcterms:created xsi:type="dcterms:W3CDTF">2014-07-03T14:33:29Z</dcterms:created>
  <dcterms:modified xsi:type="dcterms:W3CDTF">2014-07-03T21:40:09Z</dcterms:modified>
</cp:coreProperties>
</file>