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  <fileRecoveryPr repairLoad="1"/>
</workbook>
</file>

<file path=xl/calcChain.xml><?xml version="1.0" encoding="utf-8"?>
<calcChain xmlns="http://schemas.openxmlformats.org/spreadsheetml/2006/main">
  <c r="M58" i="1" l="1"/>
  <c r="G58" i="1"/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4" i="3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3" i="2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4" i="1"/>
  <c r="BK105" i="1" l="1"/>
  <c r="BK104" i="1"/>
  <c r="BF99" i="1"/>
  <c r="BK99" i="1" s="1"/>
  <c r="BK93" i="1"/>
  <c r="BK94" i="1"/>
  <c r="BK95" i="1"/>
  <c r="BK96" i="1"/>
  <c r="BK97" i="1"/>
  <c r="BK98" i="1"/>
  <c r="BK92" i="1"/>
  <c r="BK83" i="1"/>
  <c r="BK84" i="1"/>
  <c r="BK85" i="1"/>
  <c r="BK86" i="1"/>
  <c r="BK87" i="1"/>
  <c r="BK88" i="1"/>
  <c r="BK89" i="1"/>
  <c r="BK82" i="1"/>
  <c r="BG83" i="1"/>
  <c r="BL83" i="1" s="1"/>
  <c r="BG84" i="1"/>
  <c r="BL84" i="1" s="1"/>
  <c r="BG85" i="1"/>
  <c r="BL85" i="1" s="1"/>
  <c r="BG86" i="1"/>
  <c r="BL86" i="1" s="1"/>
  <c r="BG87" i="1"/>
  <c r="BL87" i="1" s="1"/>
  <c r="BG88" i="1"/>
  <c r="BL88" i="1" s="1"/>
  <c r="BG89" i="1"/>
  <c r="BL89" i="1" s="1"/>
  <c r="BG82" i="1"/>
  <c r="BL82" i="1" s="1"/>
  <c r="BE65" i="1" l="1"/>
  <c r="BD66" i="1"/>
  <c r="BE66" i="1" s="1"/>
  <c r="BE69" i="1"/>
  <c r="BE68" i="1"/>
  <c r="BD70" i="1"/>
  <c r="BE70" i="1" s="1"/>
  <c r="BH48" i="1" l="1"/>
  <c r="BL48" i="1" s="1"/>
  <c r="BH49" i="1"/>
  <c r="BL49" i="1" s="1"/>
  <c r="BH50" i="1"/>
  <c r="BL50" i="1" s="1"/>
  <c r="BH51" i="1"/>
  <c r="BL51" i="1" s="1"/>
  <c r="BH52" i="1"/>
  <c r="BL52" i="1" s="1"/>
  <c r="BH53" i="1"/>
  <c r="BL53" i="1" s="1"/>
  <c r="BH54" i="1"/>
  <c r="BL54" i="1" s="1"/>
  <c r="BH55" i="1"/>
  <c r="BL55" i="1" s="1"/>
  <c r="BH56" i="1"/>
  <c r="BL56" i="1" s="1"/>
  <c r="BH57" i="1"/>
  <c r="BL57" i="1" s="1"/>
  <c r="BH47" i="1"/>
  <c r="BL47" i="1" s="1"/>
  <c r="BJ48" i="1"/>
  <c r="BN48" i="1" s="1"/>
  <c r="BJ49" i="1"/>
  <c r="BN49" i="1" s="1"/>
  <c r="BJ50" i="1"/>
  <c r="BN50" i="1" s="1"/>
  <c r="BJ51" i="1"/>
  <c r="BN51" i="1" s="1"/>
  <c r="BJ52" i="1"/>
  <c r="BN52" i="1" s="1"/>
  <c r="BJ53" i="1"/>
  <c r="BN53" i="1" s="1"/>
  <c r="BJ54" i="1"/>
  <c r="BN54" i="1" s="1"/>
  <c r="BJ55" i="1"/>
  <c r="BN55" i="1" s="1"/>
  <c r="BJ56" i="1"/>
  <c r="BN56" i="1" s="1"/>
  <c r="BJ57" i="1"/>
  <c r="BN57" i="1" s="1"/>
  <c r="BJ47" i="1"/>
  <c r="BN47" i="1" s="1"/>
  <c r="BI48" i="1"/>
  <c r="BM48" i="1" s="1"/>
  <c r="BI49" i="1"/>
  <c r="BM49" i="1" s="1"/>
  <c r="BI50" i="1"/>
  <c r="BM50" i="1" s="1"/>
  <c r="BI51" i="1"/>
  <c r="BM51" i="1" s="1"/>
  <c r="BI52" i="1"/>
  <c r="BM52" i="1" s="1"/>
  <c r="BI53" i="1"/>
  <c r="BM53" i="1" s="1"/>
  <c r="BI54" i="1"/>
  <c r="BM54" i="1" s="1"/>
  <c r="BI55" i="1"/>
  <c r="BM55" i="1" s="1"/>
  <c r="BI56" i="1"/>
  <c r="BM56" i="1" s="1"/>
  <c r="BI57" i="1"/>
  <c r="BM57" i="1" s="1"/>
  <c r="BI47" i="1"/>
  <c r="BM47" i="1" s="1"/>
</calcChain>
</file>

<file path=xl/sharedStrings.xml><?xml version="1.0" encoding="utf-8"?>
<sst xmlns="http://schemas.openxmlformats.org/spreadsheetml/2006/main" count="42" uniqueCount="23">
  <si>
    <t>PBI</t>
  </si>
  <si>
    <t>OJF</t>
  </si>
  <si>
    <t>Cálculos Propios</t>
  </si>
  <si>
    <t>Gasto Primario</t>
  </si>
  <si>
    <t>Gastos Totales</t>
  </si>
  <si>
    <t>Superávit Primario</t>
  </si>
  <si>
    <t>Intereses</t>
  </si>
  <si>
    <t>Total</t>
  </si>
  <si>
    <t>Proyección GSP</t>
  </si>
  <si>
    <t>Gasto Total</t>
  </si>
  <si>
    <t>Sector Público Nacional</t>
  </si>
  <si>
    <t>Sector Público Argentino</t>
  </si>
  <si>
    <t>Gastos</t>
  </si>
  <si>
    <t>Ingresos</t>
  </si>
  <si>
    <t>Resultado</t>
  </si>
  <si>
    <t>PBI 2015</t>
  </si>
  <si>
    <t>Presión Tributaria</t>
  </si>
  <si>
    <t>Déficit Primario</t>
  </si>
  <si>
    <t>Déficit Financiero</t>
  </si>
  <si>
    <t>Diferencia 2</t>
  </si>
  <si>
    <t>Diferencia 1</t>
  </si>
  <si>
    <t xml:space="preserve">Diferencia 1 </t>
  </si>
  <si>
    <t>Déficit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</si>
</sst>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00000"/>
    <numFmt numFmtId="166" formatCode="0.0"/>
    <numFmt numFmtId="167" formatCode="0.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2" fontId="0" fillId="0" borderId="0" xfId="0" applyNumberFormat="1"/>
    <xf numFmtId="166" fontId="0" fillId="0" borderId="0" xfId="0" applyNumberFormat="1"/>
    <xf numFmtId="3" fontId="0" fillId="0" borderId="0" xfId="0" applyNumberFormat="1"/>
    <xf numFmtId="0" fontId="2" fillId="0" borderId="0" xfId="0" applyFont="1"/>
    <xf numFmtId="43" fontId="0" fillId="0" borderId="0" xfId="2" applyFont="1"/>
    <xf numFmtId="167" fontId="0" fillId="0" borderId="0" xfId="0" applyNumberFormat="1"/>
    <xf numFmtId="0" fontId="2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7CD53"/>
      <color rgb="FF33CC33"/>
      <color rgb="FF003399"/>
      <color rgb="FF0066FF"/>
      <color rgb="FF92D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Déficit Fiscal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Hoja1!$E$3</c:f>
              <c:strCache>
                <c:ptCount val="1"/>
                <c:pt idx="0">
                  <c:v>Déficit Primario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Hoja1!$B$4:$B$58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</c:numCache>
            </c:numRef>
          </c:cat>
          <c:val>
            <c:numRef>
              <c:f>Hoja1!$K$4:$K$58</c:f>
              <c:numCache>
                <c:formatCode>General</c:formatCode>
                <c:ptCount val="55"/>
                <c:pt idx="0">
                  <c:v>2.77</c:v>
                </c:pt>
                <c:pt idx="1">
                  <c:v>5.3</c:v>
                </c:pt>
                <c:pt idx="2">
                  <c:v>4.76</c:v>
                </c:pt>
                <c:pt idx="3">
                  <c:v>4.2699999999999996</c:v>
                </c:pt>
                <c:pt idx="4">
                  <c:v>3.5</c:v>
                </c:pt>
                <c:pt idx="5">
                  <c:v>3.2</c:v>
                </c:pt>
                <c:pt idx="6">
                  <c:v>0.92</c:v>
                </c:pt>
                <c:pt idx="7">
                  <c:v>1.05</c:v>
                </c:pt>
                <c:pt idx="8">
                  <c:v>0.78</c:v>
                </c:pt>
                <c:pt idx="9">
                  <c:v>0.89</c:v>
                </c:pt>
                <c:pt idx="10">
                  <c:v>2.87</c:v>
                </c:pt>
                <c:pt idx="11">
                  <c:v>3.81</c:v>
                </c:pt>
                <c:pt idx="12">
                  <c:v>5.23</c:v>
                </c:pt>
                <c:pt idx="13">
                  <c:v>5.58</c:v>
                </c:pt>
                <c:pt idx="14">
                  <c:v>11.02</c:v>
                </c:pt>
                <c:pt idx="15">
                  <c:v>7.83</c:v>
                </c:pt>
                <c:pt idx="16">
                  <c:v>2.1800000000000002</c:v>
                </c:pt>
                <c:pt idx="17">
                  <c:v>2.79</c:v>
                </c:pt>
                <c:pt idx="18">
                  <c:v>3.14</c:v>
                </c:pt>
                <c:pt idx="19">
                  <c:v>3.72</c:v>
                </c:pt>
                <c:pt idx="20">
                  <c:v>5.37</c:v>
                </c:pt>
                <c:pt idx="21">
                  <c:v>3.73</c:v>
                </c:pt>
                <c:pt idx="22">
                  <c:v>6.41</c:v>
                </c:pt>
                <c:pt idx="23">
                  <c:v>5.12</c:v>
                </c:pt>
                <c:pt idx="24">
                  <c:v>0.52</c:v>
                </c:pt>
                <c:pt idx="25">
                  <c:v>0.97</c:v>
                </c:pt>
                <c:pt idx="26">
                  <c:v>4.08</c:v>
                </c:pt>
                <c:pt idx="27">
                  <c:v>5.15</c:v>
                </c:pt>
                <c:pt idx="28">
                  <c:v>3.66</c:v>
                </c:pt>
                <c:pt idx="29">
                  <c:v>3.08</c:v>
                </c:pt>
                <c:pt idx="30">
                  <c:v>-0.03</c:v>
                </c:pt>
                <c:pt idx="31">
                  <c:v>-1.69</c:v>
                </c:pt>
                <c:pt idx="32">
                  <c:v>-1.42</c:v>
                </c:pt>
                <c:pt idx="33">
                  <c:v>0.17</c:v>
                </c:pt>
                <c:pt idx="34">
                  <c:v>0.93</c:v>
                </c:pt>
                <c:pt idx="35">
                  <c:v>1.24</c:v>
                </c:pt>
                <c:pt idx="36">
                  <c:v>-1.49</c:v>
                </c:pt>
                <c:pt idx="37">
                  <c:v>-0.22</c:v>
                </c:pt>
                <c:pt idx="38">
                  <c:v>1.1100000000000001</c:v>
                </c:pt>
                <c:pt idx="39">
                  <c:v>-0.76</c:v>
                </c:pt>
                <c:pt idx="40">
                  <c:v>1.96</c:v>
                </c:pt>
                <c:pt idx="41">
                  <c:v>-1.84</c:v>
                </c:pt>
                <c:pt idx="42">
                  <c:v>-3.96</c:v>
                </c:pt>
                <c:pt idx="43">
                  <c:v>-5.2</c:v>
                </c:pt>
                <c:pt idx="44">
                  <c:v>-3.31</c:v>
                </c:pt>
                <c:pt idx="45">
                  <c:v>-3.51</c:v>
                </c:pt>
                <c:pt idx="46" formatCode="0.00">
                  <c:v>-2.2577358403486998</c:v>
                </c:pt>
                <c:pt idx="47" formatCode="0.00">
                  <c:v>-1.6597801620071104</c:v>
                </c:pt>
                <c:pt idx="48" formatCode="0.00">
                  <c:v>0.45922927211493825</c:v>
                </c:pt>
                <c:pt idx="49" formatCode="0.00">
                  <c:v>-7.9462455740524351E-2</c:v>
                </c:pt>
                <c:pt idx="50" formatCode="0.00">
                  <c:v>1.3868694215353874</c:v>
                </c:pt>
                <c:pt idx="51" formatCode="0.00">
                  <c:v>1.4825833413726768</c:v>
                </c:pt>
                <c:pt idx="52" formatCode="0.00">
                  <c:v>2.4681851016545173</c:v>
                </c:pt>
                <c:pt idx="53" formatCode="0.00">
                  <c:v>3.0992809412128155</c:v>
                </c:pt>
                <c:pt idx="54" formatCode="0.00">
                  <c:v>5.8266058266058227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3989128"/>
        <c:axId val="223986384"/>
      </c:barChart>
      <c:catAx>
        <c:axId val="22398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223986384"/>
        <c:crosses val="autoZero"/>
        <c:auto val="1"/>
        <c:lblAlgn val="ctr"/>
        <c:lblOffset val="100"/>
        <c:noMultiLvlLbl val="0"/>
      </c:catAx>
      <c:valAx>
        <c:axId val="223986384"/>
        <c:scaling>
          <c:orientation val="minMax"/>
          <c:max val="10"/>
          <c:min val="-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3989128"/>
        <c:crosses val="autoZero"/>
        <c:crossBetween val="between"/>
      </c:valAx>
    </c:plotArea>
    <c:legend>
      <c:legendPos val="b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Gastos Sector Público Argentino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Hoja1!$I$3</c:f>
              <c:strCache>
                <c:ptCount val="1"/>
                <c:pt idx="0">
                  <c:v>Gasto Primario</c:v>
                </c:pt>
              </c:strCache>
            </c:strRef>
          </c:tx>
          <c:spPr>
            <a:solidFill>
              <a:srgbClr val="0066FF"/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Hoja1!$B$4:$B$58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</c:numCache>
            </c:numRef>
          </c:cat>
          <c:val>
            <c:numRef>
              <c:f>Hoja1!$I$4:$I$58</c:f>
              <c:numCache>
                <c:formatCode>General</c:formatCode>
                <c:ptCount val="55"/>
                <c:pt idx="0">
                  <c:v>30.1</c:v>
                </c:pt>
                <c:pt idx="1">
                  <c:v>29.31</c:v>
                </c:pt>
                <c:pt idx="2">
                  <c:v>28.47</c:v>
                </c:pt>
                <c:pt idx="3">
                  <c:v>26.470000000000002</c:v>
                </c:pt>
                <c:pt idx="4">
                  <c:v>25.59</c:v>
                </c:pt>
                <c:pt idx="5">
                  <c:v>26.54</c:v>
                </c:pt>
                <c:pt idx="6">
                  <c:v>27.400000000000002</c:v>
                </c:pt>
                <c:pt idx="7">
                  <c:v>27.41</c:v>
                </c:pt>
                <c:pt idx="8">
                  <c:v>26.560000000000002</c:v>
                </c:pt>
                <c:pt idx="9">
                  <c:v>26.54</c:v>
                </c:pt>
                <c:pt idx="10">
                  <c:v>25.89</c:v>
                </c:pt>
                <c:pt idx="11">
                  <c:v>25.15</c:v>
                </c:pt>
                <c:pt idx="12">
                  <c:v>27.060000000000002</c:v>
                </c:pt>
                <c:pt idx="13">
                  <c:v>30.759999999999998</c:v>
                </c:pt>
                <c:pt idx="14">
                  <c:v>30.52</c:v>
                </c:pt>
                <c:pt idx="15">
                  <c:v>30.5</c:v>
                </c:pt>
                <c:pt idx="16">
                  <c:v>28.98</c:v>
                </c:pt>
                <c:pt idx="17">
                  <c:v>32.620000000000005</c:v>
                </c:pt>
                <c:pt idx="18">
                  <c:v>30.68</c:v>
                </c:pt>
                <c:pt idx="19">
                  <c:v>32.520000000000003</c:v>
                </c:pt>
                <c:pt idx="20">
                  <c:v>33.22</c:v>
                </c:pt>
                <c:pt idx="21">
                  <c:v>27.81</c:v>
                </c:pt>
                <c:pt idx="22">
                  <c:v>29.73</c:v>
                </c:pt>
                <c:pt idx="23">
                  <c:v>29.33</c:v>
                </c:pt>
                <c:pt idx="24">
                  <c:v>34.200000000000003</c:v>
                </c:pt>
                <c:pt idx="25">
                  <c:v>32.630000000000003</c:v>
                </c:pt>
                <c:pt idx="26">
                  <c:v>33.49</c:v>
                </c:pt>
                <c:pt idx="27">
                  <c:v>32.32</c:v>
                </c:pt>
                <c:pt idx="28">
                  <c:v>33.5</c:v>
                </c:pt>
                <c:pt idx="29">
                  <c:v>29.15</c:v>
                </c:pt>
                <c:pt idx="30">
                  <c:v>26.46</c:v>
                </c:pt>
                <c:pt idx="31">
                  <c:v>26.16</c:v>
                </c:pt>
                <c:pt idx="32">
                  <c:v>26.29</c:v>
                </c:pt>
                <c:pt idx="33">
                  <c:v>25.230000000000004</c:v>
                </c:pt>
                <c:pt idx="34">
                  <c:v>24.97</c:v>
                </c:pt>
                <c:pt idx="35">
                  <c:v>24.009999999999998</c:v>
                </c:pt>
                <c:pt idx="36">
                  <c:v>22.43</c:v>
                </c:pt>
                <c:pt idx="37">
                  <c:v>23.39</c:v>
                </c:pt>
                <c:pt idx="38">
                  <c:v>25.32</c:v>
                </c:pt>
                <c:pt idx="39">
                  <c:v>24.419999999999998</c:v>
                </c:pt>
                <c:pt idx="40">
                  <c:v>25.759999999999998</c:v>
                </c:pt>
                <c:pt idx="41">
                  <c:v>22.150000000000002</c:v>
                </c:pt>
                <c:pt idx="42">
                  <c:v>23</c:v>
                </c:pt>
                <c:pt idx="43">
                  <c:v>23.83</c:v>
                </c:pt>
                <c:pt idx="44">
                  <c:v>25.750000000000004</c:v>
                </c:pt>
                <c:pt idx="45">
                  <c:v>26.380000000000003</c:v>
                </c:pt>
                <c:pt idx="46" formatCode="0.0">
                  <c:v>24.314986079785385</c:v>
                </c:pt>
                <c:pt idx="47" formatCode="0.0">
                  <c:v>25.935749357169893</c:v>
                </c:pt>
                <c:pt idx="48" formatCode="0.0">
                  <c:v>29.650226028772074</c:v>
                </c:pt>
                <c:pt idx="49" formatCode="0.0">
                  <c:v>30.172631565214786</c:v>
                </c:pt>
                <c:pt idx="50" formatCode="0.0">
                  <c:v>31.639603825789255</c:v>
                </c:pt>
                <c:pt idx="51" formatCode="0.0">
                  <c:v>33.293439895591284</c:v>
                </c:pt>
                <c:pt idx="52" formatCode="0.0">
                  <c:v>35.911114915522191</c:v>
                </c:pt>
                <c:pt idx="53" formatCode="0.0">
                  <c:v>38.945833139886673</c:v>
                </c:pt>
                <c:pt idx="54" formatCode="0.00">
                  <c:v>41.673158025279676</c:v>
                </c:pt>
              </c:numCache>
            </c:numRef>
          </c:val>
        </c:ser>
        <c:ser>
          <c:idx val="1"/>
          <c:order val="1"/>
          <c:tx>
            <c:strRef>
              <c:f>Hoja1!$J$3</c:f>
              <c:strCache>
                <c:ptCount val="1"/>
                <c:pt idx="0">
                  <c:v>Gastos Totales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numRef>
              <c:f>Hoja1!$B$4:$B$58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</c:numCache>
            </c:numRef>
          </c:cat>
          <c:val>
            <c:numRef>
              <c:f>Hoja2!$G$3:$G$57</c:f>
              <c:numCache>
                <c:formatCode>General</c:formatCode>
                <c:ptCount val="55"/>
                <c:pt idx="0">
                  <c:v>0.67000000000000171</c:v>
                </c:pt>
                <c:pt idx="1">
                  <c:v>0.85000000000000142</c:v>
                </c:pt>
                <c:pt idx="2">
                  <c:v>0.78999999999999915</c:v>
                </c:pt>
                <c:pt idx="3">
                  <c:v>1</c:v>
                </c:pt>
                <c:pt idx="4">
                  <c:v>0.69000000000000128</c:v>
                </c:pt>
                <c:pt idx="5">
                  <c:v>0.64999999999999858</c:v>
                </c:pt>
                <c:pt idx="6">
                  <c:v>0.67000000000000171</c:v>
                </c:pt>
                <c:pt idx="7">
                  <c:v>0.71999999999999886</c:v>
                </c:pt>
                <c:pt idx="8">
                  <c:v>0.60999999999999943</c:v>
                </c:pt>
                <c:pt idx="9">
                  <c:v>0.58999999999999986</c:v>
                </c:pt>
                <c:pt idx="10">
                  <c:v>0.66000000000000014</c:v>
                </c:pt>
                <c:pt idx="11">
                  <c:v>0.80000000000000071</c:v>
                </c:pt>
                <c:pt idx="12">
                  <c:v>0.76000000000000156</c:v>
                </c:pt>
                <c:pt idx="13">
                  <c:v>0.91000000000000014</c:v>
                </c:pt>
                <c:pt idx="14">
                  <c:v>0.98000000000000043</c:v>
                </c:pt>
                <c:pt idx="15">
                  <c:v>1.6099999999999994</c:v>
                </c:pt>
                <c:pt idx="16">
                  <c:v>1.6099999999999994</c:v>
                </c:pt>
                <c:pt idx="17">
                  <c:v>2.4499999999999993</c:v>
                </c:pt>
                <c:pt idx="18">
                  <c:v>2.5199999999999996</c:v>
                </c:pt>
                <c:pt idx="19">
                  <c:v>2.6799999999999997</c:v>
                </c:pt>
                <c:pt idx="20">
                  <c:v>5.6900000000000013</c:v>
                </c:pt>
                <c:pt idx="21">
                  <c:v>7.52</c:v>
                </c:pt>
                <c:pt idx="22">
                  <c:v>3.9299999999999997</c:v>
                </c:pt>
                <c:pt idx="23">
                  <c:v>3.59</c:v>
                </c:pt>
                <c:pt idx="24">
                  <c:v>4.3900000000000006</c:v>
                </c:pt>
                <c:pt idx="25">
                  <c:v>3.0700000000000003</c:v>
                </c:pt>
                <c:pt idx="26">
                  <c:v>2.879999999999999</c:v>
                </c:pt>
                <c:pt idx="27">
                  <c:v>2.5300000000000011</c:v>
                </c:pt>
                <c:pt idx="28">
                  <c:v>3.8000000000000007</c:v>
                </c:pt>
                <c:pt idx="29">
                  <c:v>1.5100000000000016</c:v>
                </c:pt>
                <c:pt idx="30">
                  <c:v>1.2899999999999991</c:v>
                </c:pt>
                <c:pt idx="31">
                  <c:v>1.9700000000000006</c:v>
                </c:pt>
                <c:pt idx="32">
                  <c:v>1.2300000000000004</c:v>
                </c:pt>
                <c:pt idx="33">
                  <c:v>1.2799999999999994</c:v>
                </c:pt>
                <c:pt idx="34">
                  <c:v>1.6799999999999997</c:v>
                </c:pt>
                <c:pt idx="35">
                  <c:v>1.5499999999999989</c:v>
                </c:pt>
                <c:pt idx="36">
                  <c:v>1.9499999999999993</c:v>
                </c:pt>
                <c:pt idx="37">
                  <c:v>2.2400000000000002</c:v>
                </c:pt>
                <c:pt idx="38">
                  <c:v>2.8900000000000006</c:v>
                </c:pt>
                <c:pt idx="39">
                  <c:v>3.4000000000000004</c:v>
                </c:pt>
                <c:pt idx="40">
                  <c:v>4.17</c:v>
                </c:pt>
                <c:pt idx="41">
                  <c:v>2.1799999999999997</c:v>
                </c:pt>
                <c:pt idx="42">
                  <c:v>1.8900000000000006</c:v>
                </c:pt>
                <c:pt idx="43">
                  <c:v>1.3000000000000007</c:v>
                </c:pt>
                <c:pt idx="44">
                  <c:v>1.9299999999999997</c:v>
                </c:pt>
                <c:pt idx="45">
                  <c:v>1.75</c:v>
                </c:pt>
                <c:pt idx="46" formatCode="0.00">
                  <c:v>1.5985474487730738</c:v>
                </c:pt>
                <c:pt idx="47" formatCode="0.00">
                  <c:v>1.3921506291917378</c:v>
                </c:pt>
                <c:pt idx="48" formatCode="0.00">
                  <c:v>1.7298087845224082</c:v>
                </c:pt>
                <c:pt idx="49" formatCode="0.00">
                  <c:v>1.217519027473422</c:v>
                </c:pt>
                <c:pt idx="50" formatCode="0.00">
                  <c:v>1.5390730067800433</c:v>
                </c:pt>
                <c:pt idx="51" formatCode="0.00">
                  <c:v>1.8509638302279932</c:v>
                </c:pt>
                <c:pt idx="52" formatCode="0.00">
                  <c:v>1.23297508573215</c:v>
                </c:pt>
                <c:pt idx="53" formatCode="0.00">
                  <c:v>1.6126918791967597</c:v>
                </c:pt>
                <c:pt idx="54" formatCode="0.00">
                  <c:v>1.4566514566514996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3987168"/>
        <c:axId val="223986776"/>
      </c:barChart>
      <c:catAx>
        <c:axId val="22398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23986776"/>
        <c:crosses val="autoZero"/>
        <c:auto val="1"/>
        <c:lblAlgn val="ctr"/>
        <c:lblOffset val="100"/>
        <c:noMultiLvlLbl val="0"/>
      </c:catAx>
      <c:valAx>
        <c:axId val="223986776"/>
        <c:scaling>
          <c:orientation val="minMax"/>
          <c:max val="45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3987168"/>
        <c:crosses val="autoZero"/>
        <c:crossBetween val="between"/>
      </c:valAx>
    </c:plotArea>
    <c:legend>
      <c:legendPos val="b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Déficit Fiscal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Hoja1!$L$3</c:f>
              <c:strCache>
                <c:ptCount val="1"/>
                <c:pt idx="0">
                  <c:v>Déficit Fiscal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Hoja1!$B$4:$B$58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</c:numCache>
            </c:numRef>
          </c:cat>
          <c:val>
            <c:numRef>
              <c:f>Hoja3!$E$4:$E$58</c:f>
              <c:numCache>
                <c:formatCode>General</c:formatCode>
                <c:ptCount val="55"/>
                <c:pt idx="0">
                  <c:v>3.52</c:v>
                </c:pt>
                <c:pt idx="1">
                  <c:v>6.26</c:v>
                </c:pt>
                <c:pt idx="2">
                  <c:v>5.65</c:v>
                </c:pt>
                <c:pt idx="3">
                  <c:v>5.35</c:v>
                </c:pt>
                <c:pt idx="4">
                  <c:v>4.3</c:v>
                </c:pt>
                <c:pt idx="5">
                  <c:v>3.98</c:v>
                </c:pt>
                <c:pt idx="6">
                  <c:v>1.68</c:v>
                </c:pt>
                <c:pt idx="7">
                  <c:v>1.8</c:v>
                </c:pt>
                <c:pt idx="8">
                  <c:v>1.41</c:v>
                </c:pt>
                <c:pt idx="9">
                  <c:v>1.51</c:v>
                </c:pt>
                <c:pt idx="10">
                  <c:v>3.55</c:v>
                </c:pt>
                <c:pt idx="11">
                  <c:v>4.6399999999999997</c:v>
                </c:pt>
                <c:pt idx="12">
                  <c:v>6.02</c:v>
                </c:pt>
                <c:pt idx="13">
                  <c:v>6.53</c:v>
                </c:pt>
                <c:pt idx="14">
                  <c:v>12.03</c:v>
                </c:pt>
                <c:pt idx="15">
                  <c:v>9.4600000000000009</c:v>
                </c:pt>
                <c:pt idx="16">
                  <c:v>3.81</c:v>
                </c:pt>
                <c:pt idx="17">
                  <c:v>5.26</c:v>
                </c:pt>
                <c:pt idx="18">
                  <c:v>5.71</c:v>
                </c:pt>
                <c:pt idx="19">
                  <c:v>6.48</c:v>
                </c:pt>
                <c:pt idx="20">
                  <c:v>11.27</c:v>
                </c:pt>
                <c:pt idx="21">
                  <c:v>11.36</c:v>
                </c:pt>
                <c:pt idx="22">
                  <c:v>10.38</c:v>
                </c:pt>
                <c:pt idx="23">
                  <c:v>8.73</c:v>
                </c:pt>
                <c:pt idx="24">
                  <c:v>4.95</c:v>
                </c:pt>
                <c:pt idx="25">
                  <c:v>4.09</c:v>
                </c:pt>
                <c:pt idx="26">
                  <c:v>7.04</c:v>
                </c:pt>
                <c:pt idx="27">
                  <c:v>7.93</c:v>
                </c:pt>
                <c:pt idx="28">
                  <c:v>7.81</c:v>
                </c:pt>
                <c:pt idx="29">
                  <c:v>4.7300000000000004</c:v>
                </c:pt>
                <c:pt idx="30">
                  <c:v>1.42</c:v>
                </c:pt>
                <c:pt idx="31">
                  <c:v>0.45</c:v>
                </c:pt>
                <c:pt idx="32">
                  <c:v>0.01</c:v>
                </c:pt>
                <c:pt idx="33">
                  <c:v>1.67</c:v>
                </c:pt>
                <c:pt idx="34">
                  <c:v>2.89</c:v>
                </c:pt>
                <c:pt idx="35">
                  <c:v>3.16</c:v>
                </c:pt>
                <c:pt idx="36">
                  <c:v>0.82</c:v>
                </c:pt>
                <c:pt idx="37">
                  <c:v>2.42</c:v>
                </c:pt>
                <c:pt idx="38">
                  <c:v>4.51</c:v>
                </c:pt>
                <c:pt idx="39">
                  <c:v>3.3</c:v>
                </c:pt>
                <c:pt idx="40">
                  <c:v>7.03</c:v>
                </c:pt>
                <c:pt idx="41">
                  <c:v>0.81</c:v>
                </c:pt>
                <c:pt idx="42">
                  <c:v>-1.59</c:v>
                </c:pt>
                <c:pt idx="43">
                  <c:v>-3.54</c:v>
                </c:pt>
                <c:pt idx="44">
                  <c:v>-1.01</c:v>
                </c:pt>
                <c:pt idx="45">
                  <c:v>-1.41</c:v>
                </c:pt>
                <c:pt idx="46" formatCode="0.00">
                  <c:v>-0.4174105606994859</c:v>
                </c:pt>
                <c:pt idx="47" formatCode="0.00">
                  <c:v>-5.9837194318426934E-2</c:v>
                </c:pt>
                <c:pt idx="48" formatCode="0.00">
                  <c:v>2.4221337927063464</c:v>
                </c:pt>
                <c:pt idx="49" formatCode="0.00">
                  <c:v>1.3497900291045268</c:v>
                </c:pt>
                <c:pt idx="50" formatCode="0.00">
                  <c:v>3.101080868731803</c:v>
                </c:pt>
                <c:pt idx="51" formatCode="0.00">
                  <c:v>3.5390870836388997</c:v>
                </c:pt>
                <c:pt idx="52" formatCode="0.00">
                  <c:v>3.9202913292472394</c:v>
                </c:pt>
                <c:pt idx="53" formatCode="0.00">
                  <c:v>5.0138774962725536</c:v>
                </c:pt>
                <c:pt idx="54" formatCode="0.00">
                  <c:v>7.3359073359073346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3988344"/>
        <c:axId val="223988736"/>
      </c:barChart>
      <c:catAx>
        <c:axId val="22398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223988736"/>
        <c:crosses val="autoZero"/>
        <c:auto val="1"/>
        <c:lblAlgn val="ctr"/>
        <c:lblOffset val="100"/>
        <c:noMultiLvlLbl val="0"/>
      </c:catAx>
      <c:valAx>
        <c:axId val="223988736"/>
        <c:scaling>
          <c:orientation val="minMax"/>
          <c:max val="14"/>
          <c:min val="-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3988344"/>
        <c:crosses val="autoZero"/>
        <c:crossBetween val="between"/>
        <c:majorUnit val="2"/>
      </c:valAx>
    </c:plotArea>
    <c:legend>
      <c:legendPos val="b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Hoja1!$G$3</c:f>
              <c:strCache>
                <c:ptCount val="1"/>
                <c:pt idx="0">
                  <c:v>Presión Tributaria</c:v>
                </c:pt>
              </c:strCache>
            </c:strRef>
          </c:tx>
          <c:spPr>
            <a:solidFill>
              <a:srgbClr val="87CD53"/>
            </a:solidFill>
          </c:spPr>
          <c:invertIfNegative val="0"/>
          <c:cat>
            <c:numRef>
              <c:f>Hoja1!$B$4:$B$58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</c:numCache>
            </c:numRef>
          </c:cat>
          <c:val>
            <c:numRef>
              <c:f>Hoja1!$G$4:$G$58</c:f>
              <c:numCache>
                <c:formatCode>General</c:formatCode>
                <c:ptCount val="55"/>
                <c:pt idx="0">
                  <c:v>22.39</c:v>
                </c:pt>
                <c:pt idx="1">
                  <c:v>19.47</c:v>
                </c:pt>
                <c:pt idx="2">
                  <c:v>19</c:v>
                </c:pt>
                <c:pt idx="3">
                  <c:v>17.950000000000003</c:v>
                </c:pt>
                <c:pt idx="4">
                  <c:v>17.46</c:v>
                </c:pt>
                <c:pt idx="5">
                  <c:v>18.12</c:v>
                </c:pt>
                <c:pt idx="6">
                  <c:v>21.14</c:v>
                </c:pt>
                <c:pt idx="7">
                  <c:v>20.869999999999997</c:v>
                </c:pt>
                <c:pt idx="8">
                  <c:v>20.3</c:v>
                </c:pt>
                <c:pt idx="9">
                  <c:v>20.18</c:v>
                </c:pt>
                <c:pt idx="10">
                  <c:v>18.420000000000002</c:v>
                </c:pt>
                <c:pt idx="11">
                  <c:v>17.57</c:v>
                </c:pt>
                <c:pt idx="12">
                  <c:v>17.59</c:v>
                </c:pt>
                <c:pt idx="13">
                  <c:v>20.03</c:v>
                </c:pt>
                <c:pt idx="14">
                  <c:v>16.399999999999999</c:v>
                </c:pt>
                <c:pt idx="15">
                  <c:v>18.55</c:v>
                </c:pt>
                <c:pt idx="16">
                  <c:v>20.25</c:v>
                </c:pt>
                <c:pt idx="17">
                  <c:v>22.66</c:v>
                </c:pt>
                <c:pt idx="18">
                  <c:v>20.34</c:v>
                </c:pt>
                <c:pt idx="19">
                  <c:v>21.11</c:v>
                </c:pt>
                <c:pt idx="20">
                  <c:v>21.44</c:v>
                </c:pt>
                <c:pt idx="21">
                  <c:v>18.649999999999999</c:v>
                </c:pt>
                <c:pt idx="22">
                  <c:v>18.88</c:v>
                </c:pt>
                <c:pt idx="23">
                  <c:v>19.43</c:v>
                </c:pt>
                <c:pt idx="24">
                  <c:v>29.52</c:v>
                </c:pt>
                <c:pt idx="25">
                  <c:v>26.87</c:v>
                </c:pt>
                <c:pt idx="26">
                  <c:v>25.209999999999997</c:v>
                </c:pt>
                <c:pt idx="27">
                  <c:v>20.41</c:v>
                </c:pt>
                <c:pt idx="28">
                  <c:v>22.380000000000003</c:v>
                </c:pt>
                <c:pt idx="29">
                  <c:v>19.209999999999997</c:v>
                </c:pt>
                <c:pt idx="30">
                  <c:v>18.23</c:v>
                </c:pt>
                <c:pt idx="31">
                  <c:v>18.53</c:v>
                </c:pt>
                <c:pt idx="32">
                  <c:v>18.650000000000002</c:v>
                </c:pt>
                <c:pt idx="33">
                  <c:v>16.02</c:v>
                </c:pt>
                <c:pt idx="34">
                  <c:v>15.47</c:v>
                </c:pt>
                <c:pt idx="35">
                  <c:v>13.88</c:v>
                </c:pt>
                <c:pt idx="36">
                  <c:v>14.51</c:v>
                </c:pt>
                <c:pt idx="37">
                  <c:v>14.13</c:v>
                </c:pt>
                <c:pt idx="38">
                  <c:v>14.52</c:v>
                </c:pt>
                <c:pt idx="39">
                  <c:v>15.43</c:v>
                </c:pt>
                <c:pt idx="40">
                  <c:v>14.479999999999999</c:v>
                </c:pt>
                <c:pt idx="41">
                  <c:v>15.33</c:v>
                </c:pt>
                <c:pt idx="42">
                  <c:v>17.37</c:v>
                </c:pt>
                <c:pt idx="43">
                  <c:v>18.41</c:v>
                </c:pt>
                <c:pt idx="44">
                  <c:v>18.14</c:v>
                </c:pt>
                <c:pt idx="45">
                  <c:v>18.84</c:v>
                </c:pt>
                <c:pt idx="46" formatCode="0.00">
                  <c:v>15.554993373880903</c:v>
                </c:pt>
                <c:pt idx="47" formatCode="0.00">
                  <c:v>16.422507907606242</c:v>
                </c:pt>
                <c:pt idx="48" formatCode="0.00">
                  <c:v>17.319178495277221</c:v>
                </c:pt>
                <c:pt idx="49" formatCode="0.00">
                  <c:v>17.580634139433222</c:v>
                </c:pt>
                <c:pt idx="50" formatCode="0.00">
                  <c:v>17.796365601898959</c:v>
                </c:pt>
                <c:pt idx="51" formatCode="0.00">
                  <c:v>18.862067676180256</c:v>
                </c:pt>
                <c:pt idx="52" formatCode="0.00">
                  <c:v>19.3365777836874</c:v>
                </c:pt>
                <c:pt idx="53" formatCode="0.00">
                  <c:v>20.453163403804034</c:v>
                </c:pt>
                <c:pt idx="54" formatCode="0.00">
                  <c:v>20.937170937170951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3985992"/>
        <c:axId val="224124096"/>
      </c:barChart>
      <c:catAx>
        <c:axId val="22398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24124096"/>
        <c:crosses val="autoZero"/>
        <c:auto val="1"/>
        <c:lblAlgn val="ctr"/>
        <c:lblOffset val="100"/>
        <c:noMultiLvlLbl val="0"/>
      </c:catAx>
      <c:valAx>
        <c:axId val="224124096"/>
        <c:scaling>
          <c:orientation val="minMax"/>
          <c:max val="3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3985992"/>
        <c:crosses val="autoZero"/>
        <c:crossBetween val="between"/>
        <c:majorUnit val="5"/>
      </c:valAx>
    </c:plotArea>
    <c:legend>
      <c:legendPos val="b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Presión Tributaria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Hoja1!$M$3</c:f>
              <c:strCache>
                <c:ptCount val="1"/>
                <c:pt idx="0">
                  <c:v>Presión Tributaria</c:v>
                </c:pt>
              </c:strCache>
            </c:strRef>
          </c:tx>
          <c:spPr>
            <a:solidFill>
              <a:srgbClr val="87CD53"/>
            </a:solidFill>
          </c:spPr>
          <c:invertIfNegative val="0"/>
          <c:cat>
            <c:numRef>
              <c:f>Hoja1!$B$4:$B$58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</c:numCache>
            </c:numRef>
          </c:cat>
          <c:val>
            <c:numRef>
              <c:f>Hoja1!$M$4:$M$58</c:f>
              <c:numCache>
                <c:formatCode>General</c:formatCode>
                <c:ptCount val="55"/>
                <c:pt idx="0">
                  <c:v>27.330000000000002</c:v>
                </c:pt>
                <c:pt idx="1">
                  <c:v>24.009999999999998</c:v>
                </c:pt>
                <c:pt idx="2">
                  <c:v>23.71</c:v>
                </c:pt>
                <c:pt idx="3">
                  <c:v>22.200000000000003</c:v>
                </c:pt>
                <c:pt idx="4">
                  <c:v>22.09</c:v>
                </c:pt>
                <c:pt idx="5">
                  <c:v>23.34</c:v>
                </c:pt>
                <c:pt idx="6">
                  <c:v>26.48</c:v>
                </c:pt>
                <c:pt idx="7">
                  <c:v>26.36</c:v>
                </c:pt>
                <c:pt idx="8">
                  <c:v>25.78</c:v>
                </c:pt>
                <c:pt idx="9">
                  <c:v>25.65</c:v>
                </c:pt>
                <c:pt idx="10">
                  <c:v>23.02</c:v>
                </c:pt>
                <c:pt idx="11">
                  <c:v>21.34</c:v>
                </c:pt>
                <c:pt idx="12">
                  <c:v>21.830000000000002</c:v>
                </c:pt>
                <c:pt idx="13">
                  <c:v>25.18</c:v>
                </c:pt>
                <c:pt idx="14">
                  <c:v>19.5</c:v>
                </c:pt>
                <c:pt idx="15">
                  <c:v>22.67</c:v>
                </c:pt>
                <c:pt idx="16">
                  <c:v>26.8</c:v>
                </c:pt>
                <c:pt idx="17">
                  <c:v>29.830000000000005</c:v>
                </c:pt>
                <c:pt idx="18">
                  <c:v>27.54</c:v>
                </c:pt>
                <c:pt idx="19">
                  <c:v>28.8</c:v>
                </c:pt>
                <c:pt idx="20">
                  <c:v>27.849999999999998</c:v>
                </c:pt>
                <c:pt idx="21">
                  <c:v>24.08</c:v>
                </c:pt>
                <c:pt idx="22">
                  <c:v>23.32</c:v>
                </c:pt>
                <c:pt idx="23">
                  <c:v>24.209999999999997</c:v>
                </c:pt>
                <c:pt idx="24">
                  <c:v>33.68</c:v>
                </c:pt>
                <c:pt idx="25">
                  <c:v>31.66</c:v>
                </c:pt>
                <c:pt idx="26">
                  <c:v>29.410000000000004</c:v>
                </c:pt>
                <c:pt idx="27">
                  <c:v>27.17</c:v>
                </c:pt>
                <c:pt idx="28">
                  <c:v>29.84</c:v>
                </c:pt>
                <c:pt idx="29">
                  <c:v>26.07</c:v>
                </c:pt>
                <c:pt idx="30">
                  <c:v>26.490000000000002</c:v>
                </c:pt>
                <c:pt idx="31">
                  <c:v>27.85</c:v>
                </c:pt>
                <c:pt idx="32">
                  <c:v>27.709999999999997</c:v>
                </c:pt>
                <c:pt idx="33">
                  <c:v>25.060000000000002</c:v>
                </c:pt>
                <c:pt idx="34">
                  <c:v>24.04</c:v>
                </c:pt>
                <c:pt idx="35">
                  <c:v>22.77</c:v>
                </c:pt>
                <c:pt idx="36">
                  <c:v>23.919999999999998</c:v>
                </c:pt>
                <c:pt idx="37">
                  <c:v>23.61</c:v>
                </c:pt>
                <c:pt idx="38">
                  <c:v>24.21</c:v>
                </c:pt>
                <c:pt idx="39">
                  <c:v>25.18</c:v>
                </c:pt>
                <c:pt idx="40">
                  <c:v>23.799999999999997</c:v>
                </c:pt>
                <c:pt idx="41">
                  <c:v>23.990000000000002</c:v>
                </c:pt>
                <c:pt idx="42">
                  <c:v>26.96</c:v>
                </c:pt>
                <c:pt idx="43">
                  <c:v>29.029999999999998</c:v>
                </c:pt>
                <c:pt idx="44">
                  <c:v>29.060000000000002</c:v>
                </c:pt>
                <c:pt idx="45">
                  <c:v>29.89</c:v>
                </c:pt>
                <c:pt idx="46" formatCode="0.00">
                  <c:v>26.572721920134086</c:v>
                </c:pt>
                <c:pt idx="47" formatCode="0.00">
                  <c:v>27.595529519177003</c:v>
                </c:pt>
                <c:pt idx="48" formatCode="0.00">
                  <c:v>29.190996756657135</c:v>
                </c:pt>
                <c:pt idx="49" formatCode="0.00">
                  <c:v>30.252094020955312</c:v>
                </c:pt>
                <c:pt idx="50" formatCode="0.00">
                  <c:v>30.252734404253868</c:v>
                </c:pt>
                <c:pt idx="51" formatCode="0.00">
                  <c:v>31.810856554218606</c:v>
                </c:pt>
                <c:pt idx="52" formatCode="0.00">
                  <c:v>33.442929813867671</c:v>
                </c:pt>
                <c:pt idx="53" formatCode="0.00">
                  <c:v>35.846552198673855</c:v>
                </c:pt>
                <c:pt idx="54" formatCode="0.00">
                  <c:v>35.846552198673855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4117432"/>
        <c:axId val="224120176"/>
      </c:barChart>
      <c:catAx>
        <c:axId val="22411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24120176"/>
        <c:crosses val="autoZero"/>
        <c:auto val="1"/>
        <c:lblAlgn val="ctr"/>
        <c:lblOffset val="100"/>
        <c:noMultiLvlLbl val="0"/>
      </c:catAx>
      <c:valAx>
        <c:axId val="224120176"/>
        <c:scaling>
          <c:orientation val="minMax"/>
          <c:max val="45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4117432"/>
        <c:crosses val="autoZero"/>
        <c:crossBetween val="between"/>
        <c:majorUnit val="5"/>
      </c:valAx>
    </c:plotArea>
    <c:legend>
      <c:legendPos val="b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Gastos Sector Público Nacional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Gasto Primario</c:v>
                </c:pt>
              </c:strCache>
            </c:strRef>
          </c:tx>
          <c:spPr>
            <a:solidFill>
              <a:srgbClr val="0066FF"/>
            </a:solidFill>
          </c:spPr>
          <c:invertIfNegative val="0"/>
          <c:cat>
            <c:numRef>
              <c:f>Hoja1!$B$4:$B$58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</c:numCache>
            </c:numRef>
          </c:cat>
          <c:val>
            <c:numRef>
              <c:f>Hoja2!$B$3:$B$57</c:f>
              <c:numCache>
                <c:formatCode>General</c:formatCode>
                <c:ptCount val="55"/>
                <c:pt idx="0">
                  <c:v>24.72</c:v>
                </c:pt>
                <c:pt idx="1">
                  <c:v>23.79</c:v>
                </c:pt>
                <c:pt idx="2">
                  <c:v>23.12</c:v>
                </c:pt>
                <c:pt idx="3">
                  <c:v>21.44</c:v>
                </c:pt>
                <c:pt idx="4">
                  <c:v>20.29</c:v>
                </c:pt>
                <c:pt idx="5">
                  <c:v>20.700000000000003</c:v>
                </c:pt>
                <c:pt idx="6">
                  <c:v>21.759999999999998</c:v>
                </c:pt>
                <c:pt idx="7">
                  <c:v>21.61</c:v>
                </c:pt>
                <c:pt idx="8">
                  <c:v>20.53</c:v>
                </c:pt>
                <c:pt idx="9">
                  <c:v>20.48</c:v>
                </c:pt>
                <c:pt idx="10">
                  <c:v>20.16</c:v>
                </c:pt>
                <c:pt idx="11">
                  <c:v>19.47</c:v>
                </c:pt>
                <c:pt idx="12">
                  <c:v>20.619999999999997</c:v>
                </c:pt>
                <c:pt idx="13">
                  <c:v>22.77</c:v>
                </c:pt>
                <c:pt idx="14">
                  <c:v>22.09</c:v>
                </c:pt>
                <c:pt idx="15">
                  <c:v>23.44</c:v>
                </c:pt>
                <c:pt idx="16">
                  <c:v>21.41</c:v>
                </c:pt>
                <c:pt idx="17">
                  <c:v>24.21</c:v>
                </c:pt>
                <c:pt idx="18">
                  <c:v>22.34</c:v>
                </c:pt>
                <c:pt idx="19">
                  <c:v>23.27</c:v>
                </c:pt>
                <c:pt idx="20">
                  <c:v>23.86</c:v>
                </c:pt>
                <c:pt idx="21">
                  <c:v>20.86</c:v>
                </c:pt>
                <c:pt idx="22">
                  <c:v>22.11</c:v>
                </c:pt>
                <c:pt idx="23">
                  <c:v>20.77</c:v>
                </c:pt>
                <c:pt idx="24">
                  <c:v>25</c:v>
                </c:pt>
                <c:pt idx="25">
                  <c:v>22.28</c:v>
                </c:pt>
                <c:pt idx="26">
                  <c:v>23.11</c:v>
                </c:pt>
                <c:pt idx="27">
                  <c:v>23.07</c:v>
                </c:pt>
                <c:pt idx="28">
                  <c:v>24.66</c:v>
                </c:pt>
                <c:pt idx="29">
                  <c:v>20.069999999999997</c:v>
                </c:pt>
                <c:pt idx="30">
                  <c:v>16.830000000000002</c:v>
                </c:pt>
                <c:pt idx="31">
                  <c:v>15.58</c:v>
                </c:pt>
                <c:pt idx="32">
                  <c:v>14.96</c:v>
                </c:pt>
                <c:pt idx="33">
                  <c:v>13.99</c:v>
                </c:pt>
                <c:pt idx="34">
                  <c:v>13.66</c:v>
                </c:pt>
                <c:pt idx="35">
                  <c:v>13.280000000000001</c:v>
                </c:pt>
                <c:pt idx="36">
                  <c:v>11.620000000000001</c:v>
                </c:pt>
                <c:pt idx="37">
                  <c:v>12.08</c:v>
                </c:pt>
                <c:pt idx="38">
                  <c:v>13.02</c:v>
                </c:pt>
                <c:pt idx="39">
                  <c:v>12.51</c:v>
                </c:pt>
                <c:pt idx="40">
                  <c:v>13.159999999999998</c:v>
                </c:pt>
                <c:pt idx="41">
                  <c:v>11.76</c:v>
                </c:pt>
                <c:pt idx="42">
                  <c:v>12.58</c:v>
                </c:pt>
                <c:pt idx="43">
                  <c:v>12.26</c:v>
                </c:pt>
                <c:pt idx="44">
                  <c:v>13.040000000000001</c:v>
                </c:pt>
                <c:pt idx="45">
                  <c:v>13.36</c:v>
                </c:pt>
                <c:pt idx="46" formatCode="0.00">
                  <c:v>13.467349295794319</c:v>
                </c:pt>
                <c:pt idx="47" formatCode="0.00">
                  <c:v>14.534222674724852</c:v>
                </c:pt>
                <c:pt idx="48" formatCode="0.00">
                  <c:v>17.210354424959398</c:v>
                </c:pt>
                <c:pt idx="49" formatCode="0.00">
                  <c:v>17.968207790078953</c:v>
                </c:pt>
                <c:pt idx="50" formatCode="0.00">
                  <c:v>18.595199141868925</c:v>
                </c:pt>
                <c:pt idx="51" formatCode="0.00">
                  <c:v>20.060040084656798</c:v>
                </c:pt>
                <c:pt idx="52" formatCode="0.00">
                  <c:v>21.736220726099283</c:v>
                </c:pt>
                <c:pt idx="53" formatCode="0.00">
                  <c:v>24.063711686464124</c:v>
                </c:pt>
                <c:pt idx="54" formatCode="0.00">
                  <c:v>25.1316251316251</c:v>
                </c:pt>
              </c:numCache>
            </c:numRef>
          </c:val>
        </c:ser>
        <c:ser>
          <c:idx val="1"/>
          <c:order val="1"/>
          <c:tx>
            <c:strRef>
              <c:f>Hoja1!$D$3</c:f>
              <c:strCache>
                <c:ptCount val="1"/>
                <c:pt idx="0">
                  <c:v>Gastos Totales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cat>
            <c:numRef>
              <c:f>Hoja1!$B$4:$B$58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</c:numCache>
            </c:numRef>
          </c:cat>
          <c:val>
            <c:numRef>
              <c:f>Hoja2!$G$3:$G$57</c:f>
              <c:numCache>
                <c:formatCode>General</c:formatCode>
                <c:ptCount val="55"/>
                <c:pt idx="0">
                  <c:v>0.67000000000000171</c:v>
                </c:pt>
                <c:pt idx="1">
                  <c:v>0.85000000000000142</c:v>
                </c:pt>
                <c:pt idx="2">
                  <c:v>0.78999999999999915</c:v>
                </c:pt>
                <c:pt idx="3">
                  <c:v>1</c:v>
                </c:pt>
                <c:pt idx="4">
                  <c:v>0.69000000000000128</c:v>
                </c:pt>
                <c:pt idx="5">
                  <c:v>0.64999999999999858</c:v>
                </c:pt>
                <c:pt idx="6">
                  <c:v>0.67000000000000171</c:v>
                </c:pt>
                <c:pt idx="7">
                  <c:v>0.71999999999999886</c:v>
                </c:pt>
                <c:pt idx="8">
                  <c:v>0.60999999999999943</c:v>
                </c:pt>
                <c:pt idx="9">
                  <c:v>0.58999999999999986</c:v>
                </c:pt>
                <c:pt idx="10">
                  <c:v>0.66000000000000014</c:v>
                </c:pt>
                <c:pt idx="11">
                  <c:v>0.80000000000000071</c:v>
                </c:pt>
                <c:pt idx="12">
                  <c:v>0.76000000000000156</c:v>
                </c:pt>
                <c:pt idx="13">
                  <c:v>0.91000000000000014</c:v>
                </c:pt>
                <c:pt idx="14">
                  <c:v>0.98000000000000043</c:v>
                </c:pt>
                <c:pt idx="15">
                  <c:v>1.6099999999999994</c:v>
                </c:pt>
                <c:pt idx="16">
                  <c:v>1.6099999999999994</c:v>
                </c:pt>
                <c:pt idx="17">
                  <c:v>2.4499999999999993</c:v>
                </c:pt>
                <c:pt idx="18">
                  <c:v>2.5199999999999996</c:v>
                </c:pt>
                <c:pt idx="19">
                  <c:v>2.6799999999999997</c:v>
                </c:pt>
                <c:pt idx="20">
                  <c:v>5.6900000000000013</c:v>
                </c:pt>
                <c:pt idx="21">
                  <c:v>7.52</c:v>
                </c:pt>
                <c:pt idx="22">
                  <c:v>3.9299999999999997</c:v>
                </c:pt>
                <c:pt idx="23">
                  <c:v>3.59</c:v>
                </c:pt>
                <c:pt idx="24">
                  <c:v>4.3900000000000006</c:v>
                </c:pt>
                <c:pt idx="25">
                  <c:v>3.0700000000000003</c:v>
                </c:pt>
                <c:pt idx="26">
                  <c:v>2.879999999999999</c:v>
                </c:pt>
                <c:pt idx="27">
                  <c:v>2.5300000000000011</c:v>
                </c:pt>
                <c:pt idx="28">
                  <c:v>3.8000000000000007</c:v>
                </c:pt>
                <c:pt idx="29">
                  <c:v>1.5100000000000016</c:v>
                </c:pt>
                <c:pt idx="30">
                  <c:v>1.2899999999999991</c:v>
                </c:pt>
                <c:pt idx="31">
                  <c:v>1.9700000000000006</c:v>
                </c:pt>
                <c:pt idx="32">
                  <c:v>1.2300000000000004</c:v>
                </c:pt>
                <c:pt idx="33">
                  <c:v>1.2799999999999994</c:v>
                </c:pt>
                <c:pt idx="34">
                  <c:v>1.6799999999999997</c:v>
                </c:pt>
                <c:pt idx="35">
                  <c:v>1.5499999999999989</c:v>
                </c:pt>
                <c:pt idx="36">
                  <c:v>1.9499999999999993</c:v>
                </c:pt>
                <c:pt idx="37">
                  <c:v>2.2400000000000002</c:v>
                </c:pt>
                <c:pt idx="38">
                  <c:v>2.8900000000000006</c:v>
                </c:pt>
                <c:pt idx="39">
                  <c:v>3.4000000000000004</c:v>
                </c:pt>
                <c:pt idx="40">
                  <c:v>4.17</c:v>
                </c:pt>
                <c:pt idx="41">
                  <c:v>2.1799999999999997</c:v>
                </c:pt>
                <c:pt idx="42">
                  <c:v>1.8900000000000006</c:v>
                </c:pt>
                <c:pt idx="43">
                  <c:v>1.3000000000000007</c:v>
                </c:pt>
                <c:pt idx="44">
                  <c:v>1.9299999999999997</c:v>
                </c:pt>
                <c:pt idx="45">
                  <c:v>1.75</c:v>
                </c:pt>
                <c:pt idx="46" formatCode="0.00">
                  <c:v>1.5985474487730738</c:v>
                </c:pt>
                <c:pt idx="47" formatCode="0.00">
                  <c:v>1.3921506291917378</c:v>
                </c:pt>
                <c:pt idx="48" formatCode="0.00">
                  <c:v>1.7298087845224082</c:v>
                </c:pt>
                <c:pt idx="49" formatCode="0.00">
                  <c:v>1.217519027473422</c:v>
                </c:pt>
                <c:pt idx="50" formatCode="0.00">
                  <c:v>1.5390730067800433</c:v>
                </c:pt>
                <c:pt idx="51" formatCode="0.00">
                  <c:v>1.8509638302279932</c:v>
                </c:pt>
                <c:pt idx="52" formatCode="0.00">
                  <c:v>1.23297508573215</c:v>
                </c:pt>
                <c:pt idx="53" formatCode="0.00">
                  <c:v>1.6126918791967597</c:v>
                </c:pt>
                <c:pt idx="54" formatCode="0.00">
                  <c:v>1.4566514566514996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4123312"/>
        <c:axId val="224121744"/>
      </c:barChart>
      <c:catAx>
        <c:axId val="22412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24121744"/>
        <c:crosses val="autoZero"/>
        <c:auto val="1"/>
        <c:lblAlgn val="ctr"/>
        <c:lblOffset val="100"/>
        <c:noMultiLvlLbl val="0"/>
      </c:catAx>
      <c:valAx>
        <c:axId val="224121744"/>
        <c:scaling>
          <c:orientation val="minMax"/>
          <c:max val="30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4123312"/>
        <c:crosses val="autoZero"/>
        <c:crossBetween val="between"/>
      </c:valAx>
    </c:plotArea>
    <c:legend>
      <c:legendPos val="b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Déficit Fiscal Primario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Hoja1!$K$3</c:f>
              <c:strCache>
                <c:ptCount val="1"/>
                <c:pt idx="0">
                  <c:v>Déficit Primario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Hoja1!$B$4:$B$58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</c:numCache>
            </c:numRef>
          </c:cat>
          <c:val>
            <c:numRef>
              <c:f>Hoja1!$K$4:$K$58</c:f>
              <c:numCache>
                <c:formatCode>General</c:formatCode>
                <c:ptCount val="55"/>
                <c:pt idx="0">
                  <c:v>2.77</c:v>
                </c:pt>
                <c:pt idx="1">
                  <c:v>5.3</c:v>
                </c:pt>
                <c:pt idx="2">
                  <c:v>4.76</c:v>
                </c:pt>
                <c:pt idx="3">
                  <c:v>4.2699999999999996</c:v>
                </c:pt>
                <c:pt idx="4">
                  <c:v>3.5</c:v>
                </c:pt>
                <c:pt idx="5">
                  <c:v>3.2</c:v>
                </c:pt>
                <c:pt idx="6">
                  <c:v>0.92</c:v>
                </c:pt>
                <c:pt idx="7">
                  <c:v>1.05</c:v>
                </c:pt>
                <c:pt idx="8">
                  <c:v>0.78</c:v>
                </c:pt>
                <c:pt idx="9">
                  <c:v>0.89</c:v>
                </c:pt>
                <c:pt idx="10">
                  <c:v>2.87</c:v>
                </c:pt>
                <c:pt idx="11">
                  <c:v>3.81</c:v>
                </c:pt>
                <c:pt idx="12">
                  <c:v>5.23</c:v>
                </c:pt>
                <c:pt idx="13">
                  <c:v>5.58</c:v>
                </c:pt>
                <c:pt idx="14">
                  <c:v>11.02</c:v>
                </c:pt>
                <c:pt idx="15">
                  <c:v>7.83</c:v>
                </c:pt>
                <c:pt idx="16">
                  <c:v>2.1800000000000002</c:v>
                </c:pt>
                <c:pt idx="17">
                  <c:v>2.79</c:v>
                </c:pt>
                <c:pt idx="18">
                  <c:v>3.14</c:v>
                </c:pt>
                <c:pt idx="19">
                  <c:v>3.72</c:v>
                </c:pt>
                <c:pt idx="20">
                  <c:v>5.37</c:v>
                </c:pt>
                <c:pt idx="21">
                  <c:v>3.73</c:v>
                </c:pt>
                <c:pt idx="22">
                  <c:v>6.41</c:v>
                </c:pt>
                <c:pt idx="23">
                  <c:v>5.12</c:v>
                </c:pt>
                <c:pt idx="24">
                  <c:v>0.52</c:v>
                </c:pt>
                <c:pt idx="25">
                  <c:v>0.97</c:v>
                </c:pt>
                <c:pt idx="26">
                  <c:v>4.08</c:v>
                </c:pt>
                <c:pt idx="27">
                  <c:v>5.15</c:v>
                </c:pt>
                <c:pt idx="28">
                  <c:v>3.66</c:v>
                </c:pt>
                <c:pt idx="29">
                  <c:v>3.08</c:v>
                </c:pt>
                <c:pt idx="30">
                  <c:v>-0.03</c:v>
                </c:pt>
                <c:pt idx="31">
                  <c:v>-1.69</c:v>
                </c:pt>
                <c:pt idx="32">
                  <c:v>-1.42</c:v>
                </c:pt>
                <c:pt idx="33">
                  <c:v>0.17</c:v>
                </c:pt>
                <c:pt idx="34">
                  <c:v>0.93</c:v>
                </c:pt>
                <c:pt idx="35">
                  <c:v>1.24</c:v>
                </c:pt>
                <c:pt idx="36">
                  <c:v>-1.49</c:v>
                </c:pt>
                <c:pt idx="37">
                  <c:v>-0.22</c:v>
                </c:pt>
                <c:pt idx="38">
                  <c:v>1.1100000000000001</c:v>
                </c:pt>
                <c:pt idx="39">
                  <c:v>-0.76</c:v>
                </c:pt>
                <c:pt idx="40">
                  <c:v>1.96</c:v>
                </c:pt>
                <c:pt idx="41">
                  <c:v>-1.84</c:v>
                </c:pt>
                <c:pt idx="42">
                  <c:v>-3.96</c:v>
                </c:pt>
                <c:pt idx="43">
                  <c:v>-5.2</c:v>
                </c:pt>
                <c:pt idx="44">
                  <c:v>-3.31</c:v>
                </c:pt>
                <c:pt idx="45">
                  <c:v>-3.51</c:v>
                </c:pt>
                <c:pt idx="46" formatCode="0.00">
                  <c:v>-2.2577358403486998</c:v>
                </c:pt>
                <c:pt idx="47" formatCode="0.00">
                  <c:v>-1.6597801620071104</c:v>
                </c:pt>
                <c:pt idx="48" formatCode="0.00">
                  <c:v>0.45922927211493825</c:v>
                </c:pt>
                <c:pt idx="49" formatCode="0.00">
                  <c:v>-7.9462455740524351E-2</c:v>
                </c:pt>
                <c:pt idx="50" formatCode="0.00">
                  <c:v>1.3868694215353874</c:v>
                </c:pt>
                <c:pt idx="51" formatCode="0.00">
                  <c:v>1.4825833413726768</c:v>
                </c:pt>
                <c:pt idx="52" formatCode="0.00">
                  <c:v>2.4681851016545173</c:v>
                </c:pt>
                <c:pt idx="53" formatCode="0.00">
                  <c:v>3.0992809412128155</c:v>
                </c:pt>
                <c:pt idx="54" formatCode="0.00">
                  <c:v>5.8266058266058227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4122920"/>
        <c:axId val="224118216"/>
      </c:barChart>
      <c:catAx>
        <c:axId val="22412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224118216"/>
        <c:crosses val="autoZero"/>
        <c:auto val="1"/>
        <c:lblAlgn val="ctr"/>
        <c:lblOffset val="100"/>
        <c:noMultiLvlLbl val="0"/>
      </c:catAx>
      <c:valAx>
        <c:axId val="224118216"/>
        <c:scaling>
          <c:orientation val="minMax"/>
          <c:max val="14"/>
          <c:min val="-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4122920"/>
        <c:crosses val="autoZero"/>
        <c:crossBetween val="between"/>
        <c:majorUnit val="2"/>
      </c:valAx>
    </c:plotArea>
    <c:legend>
      <c:legendPos val="b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91</xdr:row>
      <xdr:rowOff>80962</xdr:rowOff>
    </xdr:from>
    <xdr:to>
      <xdr:col>5</xdr:col>
      <xdr:colOff>923926</xdr:colOff>
      <xdr:row>105</xdr:row>
      <xdr:rowOff>157162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60</xdr:row>
      <xdr:rowOff>138112</xdr:rowOff>
    </xdr:from>
    <xdr:to>
      <xdr:col>11</xdr:col>
      <xdr:colOff>390525</xdr:colOff>
      <xdr:row>75</xdr:row>
      <xdr:rowOff>23812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285750</xdr:colOff>
      <xdr:row>91</xdr:row>
      <xdr:rowOff>61912</xdr:rowOff>
    </xdr:from>
    <xdr:to>
      <xdr:col>11</xdr:col>
      <xdr:colOff>438150</xdr:colOff>
      <xdr:row>105</xdr:row>
      <xdr:rowOff>138112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180974</xdr:colOff>
      <xdr:row>76</xdr:row>
      <xdr:rowOff>33337</xdr:rowOff>
    </xdr:from>
    <xdr:to>
      <xdr:col>5</xdr:col>
      <xdr:colOff>895349</xdr:colOff>
      <xdr:row>90</xdr:row>
      <xdr:rowOff>109537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266699</xdr:colOff>
      <xdr:row>75</xdr:row>
      <xdr:rowOff>176212</xdr:rowOff>
    </xdr:from>
    <xdr:to>
      <xdr:col>11</xdr:col>
      <xdr:colOff>390524</xdr:colOff>
      <xdr:row>90</xdr:row>
      <xdr:rowOff>61912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180975</xdr:colOff>
      <xdr:row>61</xdr:row>
      <xdr:rowOff>42862</xdr:rowOff>
    </xdr:from>
    <xdr:to>
      <xdr:col>5</xdr:col>
      <xdr:colOff>847725</xdr:colOff>
      <xdr:row>75</xdr:row>
      <xdr:rowOff>119062</xdr:rowOff>
    </xdr:to>
    <xdr:graphicFrame macro="">
      <xdr:nvGraphicFramePr>
        <xdr:cNvPr id="9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276225</xdr:colOff>
      <xdr:row>108</xdr:row>
      <xdr:rowOff>19050</xdr:rowOff>
    </xdr:from>
    <xdr:to>
      <xdr:col>11</xdr:col>
      <xdr:colOff>428625</xdr:colOff>
      <xdr:row>122</xdr:row>
      <xdr:rowOff>95250</xdr:rowOff>
    </xdr:to>
    <xdr:graphicFrame macro="">
      <xdr:nvGraphicFramePr>
        <xdr:cNvPr id="10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5"/>
  <sheetViews>
    <sheetView tabSelected="1" topLeftCell="A71" workbookViewId="0">
      <selection activeCell="G65" sqref="G65"/>
    </sheetView>
  </sheetViews>
  <sheetFormatPr defaultColWidth="11.42578125" defaultRowHeight="15" x14ac:dyDescent="0.25"/>
  <cols>
    <col min="1" max="1" width="15.5703125" customWidth="1"/>
    <col min="3" max="3" width="15.42578125" customWidth="1"/>
    <col min="4" max="4" width="13.7109375" bestFit="1" customWidth="1"/>
    <col min="5" max="5" width="18" bestFit="1" customWidth="1"/>
    <col min="6" max="6" width="19.7109375" bestFit="1" customWidth="1"/>
    <col min="7" max="8" width="16.7109375" bestFit="1" customWidth="1"/>
    <col min="9" max="9" width="17.7109375" customWidth="1"/>
    <col min="10" max="10" width="16.7109375" bestFit="1" customWidth="1"/>
    <col min="11" max="11" width="18" bestFit="1" customWidth="1"/>
    <col min="12" max="12" width="17.7109375" bestFit="1" customWidth="1"/>
    <col min="13" max="13" width="12" bestFit="1" customWidth="1"/>
    <col min="59" max="59" width="14.85546875" bestFit="1" customWidth="1"/>
    <col min="61" max="61" width="16.85546875" bestFit="1" customWidth="1"/>
  </cols>
  <sheetData>
    <row r="1" spans="1:13" x14ac:dyDescent="0.25">
      <c r="C1" s="10" t="s">
        <v>10</v>
      </c>
      <c r="D1" s="10"/>
      <c r="E1" s="10"/>
      <c r="F1" s="10"/>
      <c r="G1" s="10"/>
      <c r="I1" s="10" t="s">
        <v>11</v>
      </c>
      <c r="J1" s="10"/>
      <c r="K1" s="10"/>
      <c r="L1" s="10"/>
      <c r="M1" s="10"/>
    </row>
    <row r="2" spans="1:13" x14ac:dyDescent="0.25">
      <c r="C2" s="10"/>
      <c r="D2" s="10"/>
      <c r="E2" s="10"/>
      <c r="F2" s="10"/>
      <c r="G2" s="10"/>
      <c r="I2" s="10"/>
      <c r="J2" s="10"/>
      <c r="K2" s="10"/>
      <c r="L2" s="10"/>
      <c r="M2" s="10"/>
    </row>
    <row r="3" spans="1:13" x14ac:dyDescent="0.25">
      <c r="C3" s="7" t="s">
        <v>3</v>
      </c>
      <c r="D3" s="7" t="s">
        <v>4</v>
      </c>
      <c r="E3" s="7" t="s">
        <v>17</v>
      </c>
      <c r="F3" s="7" t="s">
        <v>22</v>
      </c>
      <c r="G3" s="7" t="s">
        <v>16</v>
      </c>
      <c r="I3" s="7" t="s">
        <v>3</v>
      </c>
      <c r="J3" s="7" t="s">
        <v>4</v>
      </c>
      <c r="K3" s="7" t="s">
        <v>17</v>
      </c>
      <c r="L3" s="7" t="s">
        <v>22</v>
      </c>
      <c r="M3" s="7" t="s">
        <v>16</v>
      </c>
    </row>
    <row r="4" spans="1:13" x14ac:dyDescent="0.25">
      <c r="A4" s="10" t="s">
        <v>1</v>
      </c>
      <c r="B4">
        <v>1961</v>
      </c>
      <c r="C4" s="5">
        <v>24.72</v>
      </c>
      <c r="D4">
        <v>25.39</v>
      </c>
      <c r="E4">
        <v>2.33</v>
      </c>
      <c r="F4">
        <v>3</v>
      </c>
      <c r="G4">
        <f>+D4-F4</f>
        <v>22.39</v>
      </c>
      <c r="H4" s="5"/>
      <c r="I4">
        <v>30.1</v>
      </c>
      <c r="J4">
        <v>30.85</v>
      </c>
      <c r="K4">
        <v>2.77</v>
      </c>
      <c r="L4">
        <v>3.52</v>
      </c>
      <c r="M4">
        <f>+J4-L4</f>
        <v>27.330000000000002</v>
      </c>
    </row>
    <row r="5" spans="1:13" x14ac:dyDescent="0.25">
      <c r="A5" s="10"/>
      <c r="B5">
        <v>1962</v>
      </c>
      <c r="C5" s="5">
        <v>23.79</v>
      </c>
      <c r="D5">
        <v>24.64</v>
      </c>
      <c r="E5">
        <v>4.32</v>
      </c>
      <c r="F5">
        <v>5.17</v>
      </c>
      <c r="G5">
        <f t="shared" ref="G5:G57" si="0">+D5-F5</f>
        <v>19.47</v>
      </c>
      <c r="H5" s="5"/>
      <c r="I5">
        <v>29.31</v>
      </c>
      <c r="J5">
        <v>30.27</v>
      </c>
      <c r="K5">
        <v>5.3</v>
      </c>
      <c r="L5">
        <v>6.26</v>
      </c>
      <c r="M5">
        <f t="shared" ref="M5:M57" si="1">+J5-L5</f>
        <v>24.009999999999998</v>
      </c>
    </row>
    <row r="6" spans="1:13" x14ac:dyDescent="0.25">
      <c r="A6" s="10"/>
      <c r="B6">
        <v>1963</v>
      </c>
      <c r="C6" s="5">
        <v>23.12</v>
      </c>
      <c r="D6">
        <v>23.91</v>
      </c>
      <c r="E6">
        <v>4.12</v>
      </c>
      <c r="F6">
        <v>4.91</v>
      </c>
      <c r="G6">
        <f t="shared" si="0"/>
        <v>19</v>
      </c>
      <c r="H6" s="5"/>
      <c r="I6">
        <v>28.47</v>
      </c>
      <c r="J6">
        <v>29.36</v>
      </c>
      <c r="K6">
        <v>4.76</v>
      </c>
      <c r="L6">
        <v>5.65</v>
      </c>
      <c r="M6">
        <f t="shared" si="1"/>
        <v>23.71</v>
      </c>
    </row>
    <row r="7" spans="1:13" x14ac:dyDescent="0.25">
      <c r="A7" s="10"/>
      <c r="B7">
        <v>1964</v>
      </c>
      <c r="C7" s="5">
        <v>21.44</v>
      </c>
      <c r="D7">
        <v>22.44</v>
      </c>
      <c r="E7">
        <v>3.49</v>
      </c>
      <c r="F7">
        <v>4.49</v>
      </c>
      <c r="G7">
        <f t="shared" si="0"/>
        <v>17.950000000000003</v>
      </c>
      <c r="H7" s="5"/>
      <c r="I7">
        <v>26.470000000000002</v>
      </c>
      <c r="J7">
        <v>27.55</v>
      </c>
      <c r="K7">
        <v>4.2699999999999996</v>
      </c>
      <c r="L7">
        <v>5.35</v>
      </c>
      <c r="M7">
        <f t="shared" si="1"/>
        <v>22.200000000000003</v>
      </c>
    </row>
    <row r="8" spans="1:13" x14ac:dyDescent="0.25">
      <c r="A8" s="10"/>
      <c r="B8">
        <v>1965</v>
      </c>
      <c r="C8" s="5">
        <v>20.29</v>
      </c>
      <c r="D8">
        <v>20.98</v>
      </c>
      <c r="E8">
        <v>2.83</v>
      </c>
      <c r="F8">
        <v>3.52</v>
      </c>
      <c r="G8">
        <f t="shared" si="0"/>
        <v>17.46</v>
      </c>
      <c r="H8" s="5"/>
      <c r="I8">
        <v>25.59</v>
      </c>
      <c r="J8">
        <v>26.39</v>
      </c>
      <c r="K8">
        <v>3.5</v>
      </c>
      <c r="L8">
        <v>4.3</v>
      </c>
      <c r="M8">
        <f t="shared" si="1"/>
        <v>22.09</v>
      </c>
    </row>
    <row r="9" spans="1:13" x14ac:dyDescent="0.25">
      <c r="A9" s="10"/>
      <c r="B9">
        <v>1966</v>
      </c>
      <c r="C9" s="5">
        <v>20.700000000000003</v>
      </c>
      <c r="D9">
        <v>21.35</v>
      </c>
      <c r="E9">
        <v>2.58</v>
      </c>
      <c r="F9">
        <v>3.23</v>
      </c>
      <c r="G9">
        <f t="shared" si="0"/>
        <v>18.12</v>
      </c>
      <c r="H9" s="5"/>
      <c r="I9">
        <v>26.54</v>
      </c>
      <c r="J9">
        <v>27.32</v>
      </c>
      <c r="K9">
        <v>3.2</v>
      </c>
      <c r="L9">
        <v>3.98</v>
      </c>
      <c r="M9">
        <f t="shared" si="1"/>
        <v>23.34</v>
      </c>
    </row>
    <row r="10" spans="1:13" x14ac:dyDescent="0.25">
      <c r="A10" s="10"/>
      <c r="B10">
        <v>1967</v>
      </c>
      <c r="C10" s="5">
        <v>21.759999999999998</v>
      </c>
      <c r="D10">
        <v>22.43</v>
      </c>
      <c r="E10">
        <v>0.62</v>
      </c>
      <c r="F10">
        <v>1.29</v>
      </c>
      <c r="G10">
        <f t="shared" si="0"/>
        <v>21.14</v>
      </c>
      <c r="H10" s="5"/>
      <c r="I10">
        <v>27.400000000000002</v>
      </c>
      <c r="J10">
        <v>28.16</v>
      </c>
      <c r="K10">
        <v>0.92</v>
      </c>
      <c r="L10">
        <v>1.68</v>
      </c>
      <c r="M10">
        <f t="shared" si="1"/>
        <v>26.48</v>
      </c>
    </row>
    <row r="11" spans="1:13" x14ac:dyDescent="0.25">
      <c r="A11" s="10"/>
      <c r="B11">
        <v>1968</v>
      </c>
      <c r="C11" s="5">
        <v>21.61</v>
      </c>
      <c r="D11">
        <v>22.33</v>
      </c>
      <c r="E11">
        <v>0.74</v>
      </c>
      <c r="F11">
        <v>1.46</v>
      </c>
      <c r="G11">
        <f t="shared" si="0"/>
        <v>20.869999999999997</v>
      </c>
      <c r="H11" s="5"/>
      <c r="I11">
        <v>27.41</v>
      </c>
      <c r="J11">
        <v>28.16</v>
      </c>
      <c r="K11">
        <v>1.05</v>
      </c>
      <c r="L11">
        <v>1.8</v>
      </c>
      <c r="M11">
        <f t="shared" si="1"/>
        <v>26.36</v>
      </c>
    </row>
    <row r="12" spans="1:13" x14ac:dyDescent="0.25">
      <c r="A12" s="10"/>
      <c r="B12">
        <v>1969</v>
      </c>
      <c r="C12" s="5">
        <v>20.53</v>
      </c>
      <c r="D12">
        <v>21.14</v>
      </c>
      <c r="E12">
        <v>0.23</v>
      </c>
      <c r="F12">
        <v>0.84</v>
      </c>
      <c r="G12">
        <f t="shared" si="0"/>
        <v>20.3</v>
      </c>
      <c r="H12" s="5"/>
      <c r="I12">
        <v>26.560000000000002</v>
      </c>
      <c r="J12">
        <v>27.19</v>
      </c>
      <c r="K12">
        <v>0.78</v>
      </c>
      <c r="L12">
        <v>1.41</v>
      </c>
      <c r="M12">
        <f t="shared" si="1"/>
        <v>25.78</v>
      </c>
    </row>
    <row r="13" spans="1:13" x14ac:dyDescent="0.25">
      <c r="A13" s="10"/>
      <c r="B13">
        <v>1970</v>
      </c>
      <c r="C13" s="5">
        <v>20.48</v>
      </c>
      <c r="D13">
        <v>21.07</v>
      </c>
      <c r="E13">
        <v>0.3</v>
      </c>
      <c r="F13">
        <v>0.89</v>
      </c>
      <c r="G13">
        <f t="shared" si="0"/>
        <v>20.18</v>
      </c>
      <c r="H13" s="5"/>
      <c r="I13">
        <v>26.54</v>
      </c>
      <c r="J13">
        <v>27.16</v>
      </c>
      <c r="K13">
        <v>0.89</v>
      </c>
      <c r="L13">
        <v>1.51</v>
      </c>
      <c r="M13">
        <f t="shared" si="1"/>
        <v>25.65</v>
      </c>
    </row>
    <row r="14" spans="1:13" x14ac:dyDescent="0.25">
      <c r="A14" s="10"/>
      <c r="B14">
        <v>1971</v>
      </c>
      <c r="C14" s="5">
        <v>20.16</v>
      </c>
      <c r="D14">
        <v>20.82</v>
      </c>
      <c r="E14">
        <v>1.74</v>
      </c>
      <c r="F14">
        <v>2.4</v>
      </c>
      <c r="G14">
        <f t="shared" si="0"/>
        <v>18.420000000000002</v>
      </c>
      <c r="H14" s="5"/>
      <c r="I14">
        <v>25.89</v>
      </c>
      <c r="J14">
        <v>26.57</v>
      </c>
      <c r="K14">
        <v>2.87</v>
      </c>
      <c r="L14">
        <v>3.55</v>
      </c>
      <c r="M14">
        <f t="shared" si="1"/>
        <v>23.02</v>
      </c>
    </row>
    <row r="15" spans="1:13" x14ac:dyDescent="0.25">
      <c r="A15" s="10"/>
      <c r="B15">
        <v>1972</v>
      </c>
      <c r="C15" s="5">
        <v>19.47</v>
      </c>
      <c r="D15">
        <v>20.27</v>
      </c>
      <c r="E15">
        <v>1.9</v>
      </c>
      <c r="F15">
        <v>2.7</v>
      </c>
      <c r="G15">
        <f t="shared" si="0"/>
        <v>17.57</v>
      </c>
      <c r="H15" s="5"/>
      <c r="I15">
        <v>25.15</v>
      </c>
      <c r="J15">
        <v>25.98</v>
      </c>
      <c r="K15">
        <v>3.81</v>
      </c>
      <c r="L15">
        <v>4.6399999999999997</v>
      </c>
      <c r="M15">
        <f t="shared" si="1"/>
        <v>21.34</v>
      </c>
    </row>
    <row r="16" spans="1:13" x14ac:dyDescent="0.25">
      <c r="A16" s="10"/>
      <c r="B16">
        <v>1973</v>
      </c>
      <c r="C16" s="5">
        <v>20.619999999999997</v>
      </c>
      <c r="D16">
        <v>21.38</v>
      </c>
      <c r="E16">
        <v>3.03</v>
      </c>
      <c r="F16">
        <v>3.79</v>
      </c>
      <c r="G16">
        <f t="shared" si="0"/>
        <v>17.59</v>
      </c>
      <c r="H16" s="5"/>
      <c r="I16">
        <v>27.060000000000002</v>
      </c>
      <c r="J16">
        <v>27.85</v>
      </c>
      <c r="K16">
        <v>5.23</v>
      </c>
      <c r="L16">
        <v>6.02</v>
      </c>
      <c r="M16">
        <f t="shared" si="1"/>
        <v>21.830000000000002</v>
      </c>
    </row>
    <row r="17" spans="1:13" x14ac:dyDescent="0.25">
      <c r="A17" s="10"/>
      <c r="B17">
        <v>1974</v>
      </c>
      <c r="C17" s="5">
        <v>22.77</v>
      </c>
      <c r="D17">
        <v>23.68</v>
      </c>
      <c r="E17">
        <v>2.74</v>
      </c>
      <c r="F17">
        <v>3.65</v>
      </c>
      <c r="G17">
        <f t="shared" si="0"/>
        <v>20.03</v>
      </c>
      <c r="H17" s="5"/>
      <c r="I17">
        <v>30.759999999999998</v>
      </c>
      <c r="J17">
        <v>31.71</v>
      </c>
      <c r="K17">
        <v>5.58</v>
      </c>
      <c r="L17">
        <v>6.53</v>
      </c>
      <c r="M17">
        <f t="shared" si="1"/>
        <v>25.18</v>
      </c>
    </row>
    <row r="18" spans="1:13" x14ac:dyDescent="0.25">
      <c r="A18" s="10"/>
      <c r="B18">
        <v>1975</v>
      </c>
      <c r="C18" s="5">
        <v>22.09</v>
      </c>
      <c r="D18">
        <v>23.07</v>
      </c>
      <c r="E18">
        <v>5.69</v>
      </c>
      <c r="F18">
        <v>6.67</v>
      </c>
      <c r="G18">
        <f t="shared" si="0"/>
        <v>16.399999999999999</v>
      </c>
      <c r="H18" s="5"/>
      <c r="I18">
        <v>30.52</v>
      </c>
      <c r="J18">
        <v>31.53</v>
      </c>
      <c r="K18">
        <v>11.02</v>
      </c>
      <c r="L18">
        <v>12.03</v>
      </c>
      <c r="M18">
        <f t="shared" si="1"/>
        <v>19.5</v>
      </c>
    </row>
    <row r="19" spans="1:13" x14ac:dyDescent="0.25">
      <c r="A19" s="10"/>
      <c r="B19">
        <v>1976</v>
      </c>
      <c r="C19" s="5">
        <v>23.44</v>
      </c>
      <c r="D19">
        <v>25.05</v>
      </c>
      <c r="E19">
        <v>4.8899999999999997</v>
      </c>
      <c r="F19">
        <v>6.5</v>
      </c>
      <c r="G19">
        <f t="shared" si="0"/>
        <v>18.55</v>
      </c>
      <c r="H19" s="5"/>
      <c r="I19">
        <v>30.5</v>
      </c>
      <c r="J19">
        <v>32.130000000000003</v>
      </c>
      <c r="K19">
        <v>7.83</v>
      </c>
      <c r="L19">
        <v>9.4600000000000009</v>
      </c>
      <c r="M19">
        <f t="shared" si="1"/>
        <v>22.67</v>
      </c>
    </row>
    <row r="20" spans="1:13" x14ac:dyDescent="0.25">
      <c r="A20" s="10"/>
      <c r="B20">
        <v>1977</v>
      </c>
      <c r="C20" s="5">
        <v>21.41</v>
      </c>
      <c r="D20">
        <v>23.02</v>
      </c>
      <c r="E20">
        <v>1.1599999999999999</v>
      </c>
      <c r="F20">
        <v>2.77</v>
      </c>
      <c r="G20">
        <f t="shared" si="0"/>
        <v>20.25</v>
      </c>
      <c r="H20" s="5"/>
      <c r="I20">
        <v>28.98</v>
      </c>
      <c r="J20">
        <v>30.61</v>
      </c>
      <c r="K20">
        <v>2.1800000000000002</v>
      </c>
      <c r="L20">
        <v>3.81</v>
      </c>
      <c r="M20">
        <f t="shared" si="1"/>
        <v>26.8</v>
      </c>
    </row>
    <row r="21" spans="1:13" x14ac:dyDescent="0.25">
      <c r="A21" s="10"/>
      <c r="B21">
        <v>1978</v>
      </c>
      <c r="C21" s="5">
        <v>24.21</v>
      </c>
      <c r="D21">
        <v>26.66</v>
      </c>
      <c r="E21">
        <v>1.55</v>
      </c>
      <c r="F21">
        <v>4</v>
      </c>
      <c r="G21">
        <f t="shared" si="0"/>
        <v>22.66</v>
      </c>
      <c r="H21" s="5"/>
      <c r="I21">
        <v>32.620000000000005</v>
      </c>
      <c r="J21">
        <v>35.090000000000003</v>
      </c>
      <c r="K21">
        <v>2.79</v>
      </c>
      <c r="L21">
        <v>5.26</v>
      </c>
      <c r="M21">
        <f t="shared" si="1"/>
        <v>29.830000000000005</v>
      </c>
    </row>
    <row r="22" spans="1:13" x14ac:dyDescent="0.25">
      <c r="A22" s="10"/>
      <c r="B22">
        <v>1979</v>
      </c>
      <c r="C22" s="5">
        <v>22.34</v>
      </c>
      <c r="D22">
        <v>24.86</v>
      </c>
      <c r="E22">
        <v>2</v>
      </c>
      <c r="F22">
        <v>4.5199999999999996</v>
      </c>
      <c r="G22">
        <f t="shared" si="0"/>
        <v>20.34</v>
      </c>
      <c r="H22" s="5"/>
      <c r="I22">
        <v>30.68</v>
      </c>
      <c r="J22">
        <v>33.25</v>
      </c>
      <c r="K22">
        <v>3.14</v>
      </c>
      <c r="L22">
        <v>5.71</v>
      </c>
      <c r="M22">
        <f t="shared" si="1"/>
        <v>27.54</v>
      </c>
    </row>
    <row r="23" spans="1:13" x14ac:dyDescent="0.25">
      <c r="A23" s="10"/>
      <c r="B23">
        <v>1980</v>
      </c>
      <c r="C23" s="5">
        <v>23.27</v>
      </c>
      <c r="D23">
        <v>25.95</v>
      </c>
      <c r="E23">
        <v>2.16</v>
      </c>
      <c r="F23">
        <v>4.84</v>
      </c>
      <c r="G23">
        <f t="shared" si="0"/>
        <v>21.11</v>
      </c>
      <c r="H23" s="5"/>
      <c r="I23">
        <v>32.520000000000003</v>
      </c>
      <c r="J23">
        <v>35.28</v>
      </c>
      <c r="K23">
        <v>3.72</v>
      </c>
      <c r="L23">
        <v>6.48</v>
      </c>
      <c r="M23">
        <f t="shared" si="1"/>
        <v>28.8</v>
      </c>
    </row>
    <row r="24" spans="1:13" x14ac:dyDescent="0.25">
      <c r="A24" s="10"/>
      <c r="B24">
        <v>1981</v>
      </c>
      <c r="C24" s="5">
        <v>23.86</v>
      </c>
      <c r="D24">
        <v>29.55</v>
      </c>
      <c r="E24">
        <v>2.42</v>
      </c>
      <c r="F24">
        <v>8.11</v>
      </c>
      <c r="G24">
        <f t="shared" si="0"/>
        <v>21.44</v>
      </c>
      <c r="H24" s="5"/>
      <c r="I24">
        <v>33.22</v>
      </c>
      <c r="J24">
        <v>39.119999999999997</v>
      </c>
      <c r="K24">
        <v>5.37</v>
      </c>
      <c r="L24">
        <v>11.27</v>
      </c>
      <c r="M24">
        <f t="shared" si="1"/>
        <v>27.849999999999998</v>
      </c>
    </row>
    <row r="25" spans="1:13" x14ac:dyDescent="0.25">
      <c r="A25" s="10"/>
      <c r="B25">
        <v>1982</v>
      </c>
      <c r="C25" s="5">
        <v>20.86</v>
      </c>
      <c r="D25">
        <v>28.38</v>
      </c>
      <c r="E25">
        <v>2.21</v>
      </c>
      <c r="F25">
        <v>9.73</v>
      </c>
      <c r="G25">
        <f t="shared" si="0"/>
        <v>18.649999999999999</v>
      </c>
      <c r="H25" s="5"/>
      <c r="I25">
        <v>27.81</v>
      </c>
      <c r="J25">
        <v>35.44</v>
      </c>
      <c r="K25">
        <v>3.73</v>
      </c>
      <c r="L25">
        <v>11.36</v>
      </c>
      <c r="M25">
        <f t="shared" si="1"/>
        <v>24.08</v>
      </c>
    </row>
    <row r="26" spans="1:13" x14ac:dyDescent="0.25">
      <c r="A26" s="10"/>
      <c r="B26">
        <v>1983</v>
      </c>
      <c r="C26" s="5">
        <v>22.11</v>
      </c>
      <c r="D26">
        <v>26.04</v>
      </c>
      <c r="E26">
        <v>3.23</v>
      </c>
      <c r="F26">
        <v>7.16</v>
      </c>
      <c r="G26">
        <f t="shared" si="0"/>
        <v>18.88</v>
      </c>
      <c r="H26" s="5"/>
      <c r="I26">
        <v>29.73</v>
      </c>
      <c r="J26">
        <v>33.700000000000003</v>
      </c>
      <c r="K26">
        <v>6.41</v>
      </c>
      <c r="L26">
        <v>10.38</v>
      </c>
      <c r="M26">
        <f t="shared" si="1"/>
        <v>23.32</v>
      </c>
    </row>
    <row r="27" spans="1:13" x14ac:dyDescent="0.25">
      <c r="A27" s="10"/>
      <c r="B27">
        <v>1984</v>
      </c>
      <c r="C27" s="5">
        <v>20.77</v>
      </c>
      <c r="D27">
        <v>24.36</v>
      </c>
      <c r="E27">
        <v>1.34</v>
      </c>
      <c r="F27">
        <v>4.93</v>
      </c>
      <c r="G27">
        <f t="shared" si="0"/>
        <v>19.43</v>
      </c>
      <c r="H27" s="5"/>
      <c r="I27">
        <v>29.33</v>
      </c>
      <c r="J27">
        <v>32.94</v>
      </c>
      <c r="K27">
        <v>5.12</v>
      </c>
      <c r="L27">
        <v>8.73</v>
      </c>
      <c r="M27">
        <f t="shared" si="1"/>
        <v>24.209999999999997</v>
      </c>
    </row>
    <row r="28" spans="1:13" x14ac:dyDescent="0.25">
      <c r="A28" s="10"/>
      <c r="B28">
        <v>1985</v>
      </c>
      <c r="C28" s="5">
        <v>25</v>
      </c>
      <c r="D28">
        <v>29.39</v>
      </c>
      <c r="E28">
        <v>-4.5199999999999996</v>
      </c>
      <c r="F28">
        <v>-0.13</v>
      </c>
      <c r="G28">
        <f t="shared" si="0"/>
        <v>29.52</v>
      </c>
      <c r="H28" s="5"/>
      <c r="I28">
        <v>34.200000000000003</v>
      </c>
      <c r="J28">
        <v>38.630000000000003</v>
      </c>
      <c r="K28">
        <v>0.52</v>
      </c>
      <c r="L28">
        <v>4.95</v>
      </c>
      <c r="M28">
        <f t="shared" si="1"/>
        <v>33.68</v>
      </c>
    </row>
    <row r="29" spans="1:13" x14ac:dyDescent="0.25">
      <c r="A29" s="10"/>
      <c r="B29">
        <v>1986</v>
      </c>
      <c r="C29" s="5">
        <v>22.28</v>
      </c>
      <c r="D29">
        <v>25.35</v>
      </c>
      <c r="E29">
        <v>-4.59</v>
      </c>
      <c r="F29">
        <v>-1.52</v>
      </c>
      <c r="G29">
        <f t="shared" si="0"/>
        <v>26.87</v>
      </c>
      <c r="H29" s="5"/>
      <c r="I29">
        <v>32.630000000000003</v>
      </c>
      <c r="J29">
        <v>35.75</v>
      </c>
      <c r="K29">
        <v>0.97</v>
      </c>
      <c r="L29">
        <v>4.09</v>
      </c>
      <c r="M29">
        <f t="shared" si="1"/>
        <v>31.66</v>
      </c>
    </row>
    <row r="30" spans="1:13" x14ac:dyDescent="0.25">
      <c r="A30" s="10"/>
      <c r="B30">
        <v>1987</v>
      </c>
      <c r="C30" s="5">
        <v>23.11</v>
      </c>
      <c r="D30">
        <v>25.99</v>
      </c>
      <c r="E30">
        <v>-2.1</v>
      </c>
      <c r="F30">
        <v>0.78</v>
      </c>
      <c r="G30">
        <f t="shared" si="0"/>
        <v>25.209999999999997</v>
      </c>
      <c r="H30" s="5"/>
      <c r="I30">
        <v>33.49</v>
      </c>
      <c r="J30">
        <v>36.450000000000003</v>
      </c>
      <c r="K30">
        <v>4.08</v>
      </c>
      <c r="L30">
        <v>7.04</v>
      </c>
      <c r="M30">
        <f t="shared" si="1"/>
        <v>29.410000000000004</v>
      </c>
    </row>
    <row r="31" spans="1:13" x14ac:dyDescent="0.25">
      <c r="A31" s="10"/>
      <c r="B31">
        <v>1988</v>
      </c>
      <c r="C31" s="5">
        <v>23.07</v>
      </c>
      <c r="D31">
        <v>25.6</v>
      </c>
      <c r="E31">
        <v>2.66</v>
      </c>
      <c r="F31">
        <v>5.19</v>
      </c>
      <c r="G31">
        <f t="shared" si="0"/>
        <v>20.41</v>
      </c>
      <c r="H31" s="5"/>
      <c r="I31">
        <v>32.32</v>
      </c>
      <c r="J31">
        <v>35.1</v>
      </c>
      <c r="K31">
        <v>5.15</v>
      </c>
      <c r="L31">
        <v>7.93</v>
      </c>
      <c r="M31">
        <f t="shared" si="1"/>
        <v>27.17</v>
      </c>
    </row>
    <row r="32" spans="1:13" x14ac:dyDescent="0.25">
      <c r="A32" s="10"/>
      <c r="B32">
        <v>1989</v>
      </c>
      <c r="C32" s="5">
        <v>24.66</v>
      </c>
      <c r="D32">
        <v>28.46</v>
      </c>
      <c r="E32">
        <v>2.2799999999999998</v>
      </c>
      <c r="F32">
        <v>6.08</v>
      </c>
      <c r="G32">
        <f t="shared" si="0"/>
        <v>22.380000000000003</v>
      </c>
      <c r="H32" s="5"/>
      <c r="I32">
        <v>33.5</v>
      </c>
      <c r="J32">
        <v>37.65</v>
      </c>
      <c r="K32">
        <v>3.66</v>
      </c>
      <c r="L32">
        <v>7.81</v>
      </c>
      <c r="M32">
        <f t="shared" si="1"/>
        <v>29.84</v>
      </c>
    </row>
    <row r="33" spans="1:66" x14ac:dyDescent="0.25">
      <c r="A33" s="10"/>
      <c r="B33">
        <v>1990</v>
      </c>
      <c r="C33" s="5">
        <v>20.069999999999997</v>
      </c>
      <c r="D33">
        <v>21.58</v>
      </c>
      <c r="E33">
        <v>0.86</v>
      </c>
      <c r="F33">
        <v>2.37</v>
      </c>
      <c r="G33">
        <f t="shared" si="0"/>
        <v>19.209999999999997</v>
      </c>
      <c r="H33" s="5"/>
      <c r="I33">
        <v>29.15</v>
      </c>
      <c r="J33">
        <v>30.8</v>
      </c>
      <c r="K33">
        <v>3.08</v>
      </c>
      <c r="L33">
        <v>4.7300000000000004</v>
      </c>
      <c r="M33">
        <f t="shared" si="1"/>
        <v>26.07</v>
      </c>
    </row>
    <row r="34" spans="1:66" x14ac:dyDescent="0.25">
      <c r="A34" s="10"/>
      <c r="B34">
        <v>1991</v>
      </c>
      <c r="C34" s="5">
        <v>16.830000000000002</v>
      </c>
      <c r="D34">
        <v>18.12</v>
      </c>
      <c r="E34">
        <v>-1.4</v>
      </c>
      <c r="F34">
        <v>-0.11</v>
      </c>
      <c r="G34">
        <f t="shared" si="0"/>
        <v>18.23</v>
      </c>
      <c r="H34" s="5"/>
      <c r="I34">
        <v>26.46</v>
      </c>
      <c r="J34">
        <v>27.91</v>
      </c>
      <c r="K34">
        <v>-0.03</v>
      </c>
      <c r="L34">
        <v>1.42</v>
      </c>
      <c r="M34">
        <f t="shared" si="1"/>
        <v>26.490000000000002</v>
      </c>
    </row>
    <row r="35" spans="1:66" x14ac:dyDescent="0.25">
      <c r="A35" s="10"/>
      <c r="B35">
        <v>1992</v>
      </c>
      <c r="C35" s="5">
        <v>15.58</v>
      </c>
      <c r="D35">
        <v>17.55</v>
      </c>
      <c r="E35">
        <v>-2.95</v>
      </c>
      <c r="F35">
        <v>-0.98</v>
      </c>
      <c r="G35">
        <f t="shared" si="0"/>
        <v>18.53</v>
      </c>
      <c r="H35" s="5"/>
      <c r="I35">
        <v>26.16</v>
      </c>
      <c r="J35">
        <v>28.3</v>
      </c>
      <c r="K35">
        <v>-1.69</v>
      </c>
      <c r="L35">
        <v>0.45</v>
      </c>
      <c r="M35">
        <f t="shared" si="1"/>
        <v>27.85</v>
      </c>
    </row>
    <row r="36" spans="1:66" x14ac:dyDescent="0.25">
      <c r="A36" s="10"/>
      <c r="B36">
        <v>1993</v>
      </c>
      <c r="C36" s="5">
        <v>14.96</v>
      </c>
      <c r="D36">
        <v>16.190000000000001</v>
      </c>
      <c r="E36">
        <v>-3.69</v>
      </c>
      <c r="F36">
        <v>-2.46</v>
      </c>
      <c r="G36">
        <f t="shared" si="0"/>
        <v>18.650000000000002</v>
      </c>
      <c r="H36" s="5"/>
      <c r="I36">
        <v>26.29</v>
      </c>
      <c r="J36">
        <v>27.72</v>
      </c>
      <c r="K36">
        <v>-1.42</v>
      </c>
      <c r="L36">
        <v>0.01</v>
      </c>
      <c r="M36">
        <f t="shared" si="1"/>
        <v>27.709999999999997</v>
      </c>
    </row>
    <row r="37" spans="1:66" x14ac:dyDescent="0.25">
      <c r="A37" s="10"/>
      <c r="B37">
        <v>1994</v>
      </c>
      <c r="C37" s="5">
        <v>13.99</v>
      </c>
      <c r="D37">
        <v>15.27</v>
      </c>
      <c r="E37">
        <v>-2.0299999999999998</v>
      </c>
      <c r="F37">
        <v>-0.75</v>
      </c>
      <c r="G37">
        <f t="shared" si="0"/>
        <v>16.02</v>
      </c>
      <c r="H37" s="5"/>
      <c r="I37">
        <v>25.230000000000004</v>
      </c>
      <c r="J37">
        <v>26.73</v>
      </c>
      <c r="K37">
        <v>0.17</v>
      </c>
      <c r="L37">
        <v>1.67</v>
      </c>
      <c r="M37">
        <f t="shared" si="1"/>
        <v>25.060000000000002</v>
      </c>
    </row>
    <row r="38" spans="1:66" x14ac:dyDescent="0.25">
      <c r="A38" s="10"/>
      <c r="B38">
        <v>1995</v>
      </c>
      <c r="C38" s="5">
        <v>13.66</v>
      </c>
      <c r="D38">
        <v>15.34</v>
      </c>
      <c r="E38">
        <v>-1.81</v>
      </c>
      <c r="F38">
        <v>-0.13</v>
      </c>
      <c r="G38">
        <f t="shared" si="0"/>
        <v>15.47</v>
      </c>
      <c r="H38" s="5"/>
      <c r="I38">
        <v>24.97</v>
      </c>
      <c r="J38">
        <v>26.93</v>
      </c>
      <c r="K38">
        <v>0.93</v>
      </c>
      <c r="L38">
        <v>2.89</v>
      </c>
      <c r="M38">
        <f t="shared" si="1"/>
        <v>24.04</v>
      </c>
    </row>
    <row r="39" spans="1:66" x14ac:dyDescent="0.25">
      <c r="A39" s="10"/>
      <c r="B39">
        <v>1996</v>
      </c>
      <c r="C39" s="5">
        <v>13.280000000000001</v>
      </c>
      <c r="D39">
        <v>14.83</v>
      </c>
      <c r="E39">
        <v>-0.6</v>
      </c>
      <c r="F39">
        <v>0.95</v>
      </c>
      <c r="G39">
        <f t="shared" si="0"/>
        <v>13.88</v>
      </c>
      <c r="H39" s="5"/>
      <c r="I39">
        <v>24.009999999999998</v>
      </c>
      <c r="J39">
        <v>25.93</v>
      </c>
      <c r="K39">
        <v>1.24</v>
      </c>
      <c r="L39">
        <v>3.16</v>
      </c>
      <c r="M39">
        <f t="shared" si="1"/>
        <v>22.77</v>
      </c>
    </row>
    <row r="40" spans="1:66" x14ac:dyDescent="0.25">
      <c r="A40" s="10"/>
      <c r="B40">
        <v>1997</v>
      </c>
      <c r="C40" s="5">
        <v>11.620000000000001</v>
      </c>
      <c r="D40">
        <v>13.57</v>
      </c>
      <c r="E40">
        <v>-2.89</v>
      </c>
      <c r="F40">
        <v>-0.94</v>
      </c>
      <c r="G40">
        <f t="shared" si="0"/>
        <v>14.51</v>
      </c>
      <c r="H40" s="5"/>
      <c r="I40">
        <v>22.43</v>
      </c>
      <c r="J40">
        <v>24.74</v>
      </c>
      <c r="K40">
        <v>-1.49</v>
      </c>
      <c r="L40">
        <v>0.82</v>
      </c>
      <c r="M40">
        <f t="shared" si="1"/>
        <v>23.919999999999998</v>
      </c>
    </row>
    <row r="41" spans="1:66" x14ac:dyDescent="0.25">
      <c r="A41" s="10"/>
      <c r="B41">
        <v>1998</v>
      </c>
      <c r="C41" s="5">
        <v>12.08</v>
      </c>
      <c r="D41">
        <v>14.32</v>
      </c>
      <c r="E41">
        <v>-2.0499999999999998</v>
      </c>
      <c r="F41">
        <v>0.19</v>
      </c>
      <c r="G41">
        <f t="shared" si="0"/>
        <v>14.13</v>
      </c>
      <c r="H41" s="5"/>
      <c r="I41">
        <v>23.39</v>
      </c>
      <c r="J41">
        <v>26.03</v>
      </c>
      <c r="K41">
        <v>-0.22</v>
      </c>
      <c r="L41">
        <v>2.42</v>
      </c>
      <c r="M41">
        <f t="shared" si="1"/>
        <v>23.61</v>
      </c>
    </row>
    <row r="42" spans="1:66" x14ac:dyDescent="0.25">
      <c r="A42" s="10"/>
      <c r="B42">
        <v>1999</v>
      </c>
      <c r="C42" s="5">
        <v>13.02</v>
      </c>
      <c r="D42">
        <v>15.91</v>
      </c>
      <c r="E42">
        <v>-1.5</v>
      </c>
      <c r="F42">
        <v>1.39</v>
      </c>
      <c r="G42">
        <f t="shared" si="0"/>
        <v>14.52</v>
      </c>
      <c r="H42" s="5"/>
      <c r="I42">
        <v>25.32</v>
      </c>
      <c r="J42">
        <v>28.72</v>
      </c>
      <c r="K42">
        <v>1.1100000000000001</v>
      </c>
      <c r="L42">
        <v>4.51</v>
      </c>
      <c r="M42">
        <f t="shared" si="1"/>
        <v>24.21</v>
      </c>
    </row>
    <row r="43" spans="1:66" x14ac:dyDescent="0.25">
      <c r="A43" s="10"/>
      <c r="B43">
        <v>2000</v>
      </c>
      <c r="C43" s="5">
        <v>12.51</v>
      </c>
      <c r="D43">
        <v>15.91</v>
      </c>
      <c r="E43">
        <v>-2.92</v>
      </c>
      <c r="F43">
        <v>0.48</v>
      </c>
      <c r="G43">
        <f t="shared" si="0"/>
        <v>15.43</v>
      </c>
      <c r="H43" s="5"/>
      <c r="I43">
        <v>24.419999999999998</v>
      </c>
      <c r="J43">
        <v>28.48</v>
      </c>
      <c r="K43">
        <v>-0.76</v>
      </c>
      <c r="L43">
        <v>3.3</v>
      </c>
      <c r="M43">
        <f t="shared" si="1"/>
        <v>25.18</v>
      </c>
    </row>
    <row r="44" spans="1:66" x14ac:dyDescent="0.25">
      <c r="A44" s="10"/>
      <c r="B44">
        <v>2001</v>
      </c>
      <c r="C44" s="5">
        <v>13.159999999999998</v>
      </c>
      <c r="D44">
        <v>17.329999999999998</v>
      </c>
      <c r="E44">
        <v>-1.32</v>
      </c>
      <c r="F44">
        <v>2.85</v>
      </c>
      <c r="G44">
        <f t="shared" si="0"/>
        <v>14.479999999999999</v>
      </c>
      <c r="H44" s="5"/>
      <c r="I44">
        <v>25.759999999999998</v>
      </c>
      <c r="J44">
        <v>30.83</v>
      </c>
      <c r="K44">
        <v>1.96</v>
      </c>
      <c r="L44">
        <v>7.03</v>
      </c>
      <c r="M44">
        <f t="shared" si="1"/>
        <v>23.799999999999997</v>
      </c>
    </row>
    <row r="45" spans="1:66" x14ac:dyDescent="0.25">
      <c r="A45" s="10"/>
      <c r="B45">
        <v>2002</v>
      </c>
      <c r="C45" s="5">
        <v>11.76</v>
      </c>
      <c r="D45">
        <v>13.94</v>
      </c>
      <c r="E45">
        <v>-3.57</v>
      </c>
      <c r="F45">
        <v>-1.39</v>
      </c>
      <c r="G45">
        <f t="shared" si="0"/>
        <v>15.33</v>
      </c>
      <c r="H45" s="5"/>
      <c r="I45">
        <v>22.150000000000002</v>
      </c>
      <c r="J45">
        <v>24.8</v>
      </c>
      <c r="K45">
        <v>-1.84</v>
      </c>
      <c r="L45">
        <v>0.81</v>
      </c>
      <c r="M45">
        <f t="shared" si="1"/>
        <v>23.990000000000002</v>
      </c>
    </row>
    <row r="46" spans="1:66" x14ac:dyDescent="0.25">
      <c r="A46" s="10"/>
      <c r="B46">
        <v>2003</v>
      </c>
      <c r="C46" s="5">
        <v>12.58</v>
      </c>
      <c r="D46">
        <v>14.47</v>
      </c>
      <c r="E46">
        <v>-4.79</v>
      </c>
      <c r="F46">
        <v>-2.9</v>
      </c>
      <c r="G46">
        <f t="shared" si="0"/>
        <v>17.37</v>
      </c>
      <c r="H46" s="5"/>
      <c r="I46">
        <v>23</v>
      </c>
      <c r="J46">
        <v>25.37</v>
      </c>
      <c r="K46">
        <v>-3.96</v>
      </c>
      <c r="L46">
        <v>-1.59</v>
      </c>
      <c r="M46">
        <f t="shared" si="1"/>
        <v>26.96</v>
      </c>
    </row>
    <row r="47" spans="1:66" x14ac:dyDescent="0.25">
      <c r="A47" s="10"/>
      <c r="B47">
        <v>2004</v>
      </c>
      <c r="C47" s="5">
        <v>12.26</v>
      </c>
      <c r="D47">
        <v>13.56</v>
      </c>
      <c r="E47">
        <v>-6.15</v>
      </c>
      <c r="F47">
        <v>-4.8499999999999996</v>
      </c>
      <c r="G47">
        <f t="shared" si="0"/>
        <v>18.41</v>
      </c>
      <c r="H47" s="5"/>
      <c r="I47">
        <v>23.83</v>
      </c>
      <c r="J47">
        <v>25.49</v>
      </c>
      <c r="K47">
        <v>-5.2</v>
      </c>
      <c r="L47">
        <v>-3.54</v>
      </c>
      <c r="M47">
        <f t="shared" si="1"/>
        <v>29.029999999999998</v>
      </c>
      <c r="BC47">
        <v>535828336</v>
      </c>
      <c r="BD47">
        <v>15936.100000000031</v>
      </c>
      <c r="BE47">
        <v>10233.100000000031</v>
      </c>
      <c r="BF47">
        <v>93448.2</v>
      </c>
      <c r="BH47">
        <f>+BF47/BC47</f>
        <v>1.7439951141367036E-4</v>
      </c>
      <c r="BI47" s="3">
        <f>+BD47/BC47</f>
        <v>2.9741054978473612E-5</v>
      </c>
      <c r="BJ47" s="3">
        <f>+BE47/BC47</f>
        <v>1.909772087902427E-5</v>
      </c>
      <c r="BK47" s="3"/>
      <c r="BL47">
        <f>+BH47*100000</f>
        <v>17.439951141367036</v>
      </c>
      <c r="BM47">
        <f>+BI47*100000</f>
        <v>2.9741054978473613</v>
      </c>
      <c r="BN47">
        <f>+BJ47*100000</f>
        <v>1.9097720879024269</v>
      </c>
    </row>
    <row r="48" spans="1:66" x14ac:dyDescent="0.25">
      <c r="A48" s="10"/>
      <c r="B48">
        <v>2005</v>
      </c>
      <c r="C48" s="5">
        <v>13.040000000000001</v>
      </c>
      <c r="D48">
        <v>14.97</v>
      </c>
      <c r="E48">
        <v>-5.0999999999999996</v>
      </c>
      <c r="F48">
        <v>-3.17</v>
      </c>
      <c r="G48">
        <f t="shared" si="0"/>
        <v>18.14</v>
      </c>
      <c r="H48" s="5"/>
      <c r="I48">
        <v>25.750000000000004</v>
      </c>
      <c r="J48">
        <v>28.05</v>
      </c>
      <c r="K48">
        <v>-3.31</v>
      </c>
      <c r="L48">
        <v>-1.01</v>
      </c>
      <c r="M48">
        <f t="shared" si="1"/>
        <v>29.060000000000002</v>
      </c>
      <c r="BC48">
        <v>647256725</v>
      </c>
      <c r="BD48">
        <v>18917.900000000012</v>
      </c>
      <c r="BE48">
        <v>8674.800000000012</v>
      </c>
      <c r="BF48">
        <v>117008.2</v>
      </c>
      <c r="BH48">
        <f t="shared" ref="BH48:BH57" si="2">+BF48/BC48</f>
        <v>1.8077556474982936E-4</v>
      </c>
      <c r="BI48" s="3">
        <f t="shared" ref="BI48:BI57" si="3">+BD48/BC48</f>
        <v>2.9227815284576629E-5</v>
      </c>
      <c r="BJ48" s="3">
        <f t="shared" ref="BJ48:BJ57" si="4">+BE48/BC48</f>
        <v>1.3402409994272383E-5</v>
      </c>
      <c r="BK48" s="3"/>
      <c r="BL48">
        <f t="shared" ref="BL48:BL57" si="5">+BH48*100000</f>
        <v>18.077556474982934</v>
      </c>
      <c r="BM48">
        <f t="shared" ref="BM48:BM57" si="6">+BI48*100000</f>
        <v>2.922781528457663</v>
      </c>
      <c r="BN48">
        <f t="shared" ref="BN48:BN57" si="7">+BJ48*100000</f>
        <v>1.3402409994272384</v>
      </c>
    </row>
    <row r="49" spans="1:66" x14ac:dyDescent="0.25">
      <c r="A49" s="10"/>
      <c r="B49">
        <v>2006</v>
      </c>
      <c r="C49" s="5">
        <v>13.36</v>
      </c>
      <c r="D49">
        <v>15.11</v>
      </c>
      <c r="E49">
        <v>-5.48</v>
      </c>
      <c r="F49">
        <v>-3.73</v>
      </c>
      <c r="G49">
        <f t="shared" si="0"/>
        <v>18.84</v>
      </c>
      <c r="H49" s="5"/>
      <c r="I49">
        <v>26.380000000000003</v>
      </c>
      <c r="J49">
        <v>28.48</v>
      </c>
      <c r="K49">
        <v>-3.51</v>
      </c>
      <c r="L49">
        <v>-1.41</v>
      </c>
      <c r="M49">
        <f t="shared" si="1"/>
        <v>29.89</v>
      </c>
      <c r="BC49">
        <v>808592607</v>
      </c>
      <c r="BD49">
        <v>19911.290000000008</v>
      </c>
      <c r="BE49">
        <v>8369.4900000000071</v>
      </c>
      <c r="BF49">
        <v>146898.10999999999</v>
      </c>
      <c r="BH49">
        <f t="shared" si="2"/>
        <v>1.8167134936468692E-4</v>
      </c>
      <c r="BI49" s="3">
        <f t="shared" si="3"/>
        <v>2.4624625339914847E-5</v>
      </c>
      <c r="BJ49" s="3">
        <f t="shared" si="4"/>
        <v>1.0350688254561307E-5</v>
      </c>
      <c r="BK49" s="3"/>
      <c r="BL49">
        <f t="shared" si="5"/>
        <v>18.167134936468692</v>
      </c>
      <c r="BM49">
        <f t="shared" si="6"/>
        <v>2.4624625339914847</v>
      </c>
      <c r="BN49">
        <f t="shared" si="7"/>
        <v>1.0350688254561307</v>
      </c>
    </row>
    <row r="50" spans="1:66" x14ac:dyDescent="0.25">
      <c r="A50" s="10" t="s">
        <v>2</v>
      </c>
      <c r="B50">
        <v>2007</v>
      </c>
      <c r="C50" s="5">
        <v>13.467349295794319</v>
      </c>
      <c r="D50" s="4">
        <v>15.065896744567393</v>
      </c>
      <c r="E50" s="4">
        <v>-2.087644078086583</v>
      </c>
      <c r="F50" s="4">
        <v>-0.48909662931350956</v>
      </c>
      <c r="G50" s="4">
        <f t="shared" si="0"/>
        <v>15.554993373880903</v>
      </c>
      <c r="H50" s="5"/>
      <c r="I50" s="5">
        <v>24.314986079785385</v>
      </c>
      <c r="J50" s="4">
        <v>26.155311359434599</v>
      </c>
      <c r="K50" s="4">
        <v>-2.2577358403486998</v>
      </c>
      <c r="L50" s="4">
        <v>-0.4174105606994859</v>
      </c>
      <c r="M50" s="4">
        <f t="shared" si="1"/>
        <v>26.572721920134086</v>
      </c>
      <c r="BC50">
        <v>1027338914</v>
      </c>
      <c r="BD50">
        <v>21447.180000000015</v>
      </c>
      <c r="BE50">
        <v>5024.6800000000148</v>
      </c>
      <c r="BF50">
        <v>154777.82</v>
      </c>
      <c r="BH50">
        <f t="shared" si="2"/>
        <v>1.5065896744567394E-4</v>
      </c>
      <c r="BI50" s="3">
        <f t="shared" si="3"/>
        <v>2.0876440780865832E-5</v>
      </c>
      <c r="BJ50" s="3">
        <f t="shared" si="4"/>
        <v>4.8909662931350957E-6</v>
      </c>
      <c r="BK50" s="3"/>
      <c r="BL50">
        <f t="shared" si="5"/>
        <v>15.065896744567393</v>
      </c>
      <c r="BM50">
        <f t="shared" si="6"/>
        <v>2.087644078086583</v>
      </c>
      <c r="BN50">
        <f t="shared" si="7"/>
        <v>0.48909662931350956</v>
      </c>
    </row>
    <row r="51" spans="1:66" x14ac:dyDescent="0.25">
      <c r="A51" s="10"/>
      <c r="B51">
        <v>2008</v>
      </c>
      <c r="C51" s="5">
        <v>14.534222674724852</v>
      </c>
      <c r="D51" s="4">
        <v>15.92637330391659</v>
      </c>
      <c r="E51" s="4">
        <v>-1.8882852328813888</v>
      </c>
      <c r="F51" s="4">
        <v>-0.49613460368965168</v>
      </c>
      <c r="G51" s="4">
        <f t="shared" si="0"/>
        <v>16.422507907606242</v>
      </c>
      <c r="H51" s="5"/>
      <c r="I51" s="5">
        <v>25.935749357169893</v>
      </c>
      <c r="J51" s="4">
        <v>27.535692324858577</v>
      </c>
      <c r="K51" s="4">
        <v>-1.6597801620071104</v>
      </c>
      <c r="L51" s="4">
        <v>-5.9837194318426934E-2</v>
      </c>
      <c r="M51" s="4">
        <f t="shared" si="1"/>
        <v>27.595529519177003</v>
      </c>
      <c r="BC51">
        <v>1283905608</v>
      </c>
      <c r="BD51">
        <v>24243.80000000001</v>
      </c>
      <c r="BE51">
        <v>6369.9000000000124</v>
      </c>
      <c r="BF51">
        <v>204479.59999999998</v>
      </c>
      <c r="BH51">
        <f t="shared" si="2"/>
        <v>1.5926373303916589E-4</v>
      </c>
      <c r="BI51" s="3">
        <f t="shared" si="3"/>
        <v>1.8882852328813888E-5</v>
      </c>
      <c r="BJ51" s="3">
        <f t="shared" si="4"/>
        <v>4.9613460368965166E-6</v>
      </c>
      <c r="BK51" s="3"/>
      <c r="BL51">
        <f t="shared" si="5"/>
        <v>15.92637330391659</v>
      </c>
      <c r="BM51">
        <f t="shared" si="6"/>
        <v>1.8882852328813888</v>
      </c>
      <c r="BN51">
        <f t="shared" si="7"/>
        <v>0.49613460368965168</v>
      </c>
    </row>
    <row r="52" spans="1:66" x14ac:dyDescent="0.25">
      <c r="A52" s="10"/>
      <c r="B52">
        <v>2009</v>
      </c>
      <c r="C52" s="5">
        <v>17.210354424959398</v>
      </c>
      <c r="D52" s="4">
        <v>18.940163209481806</v>
      </c>
      <c r="E52" s="4">
        <v>-0.10882407031782387</v>
      </c>
      <c r="F52" s="4">
        <v>1.620984714204585</v>
      </c>
      <c r="G52" s="4">
        <f t="shared" si="0"/>
        <v>17.319178495277221</v>
      </c>
      <c r="H52" s="5"/>
      <c r="I52" s="5">
        <v>29.650226028772074</v>
      </c>
      <c r="J52" s="4">
        <v>31.613130549363483</v>
      </c>
      <c r="K52" s="4">
        <v>0.45922927211493825</v>
      </c>
      <c r="L52" s="4">
        <v>2.4221337927063464</v>
      </c>
      <c r="M52" s="4">
        <f t="shared" si="1"/>
        <v>29.190996756657135</v>
      </c>
      <c r="BC52">
        <v>1411525957</v>
      </c>
      <c r="BD52">
        <v>1536.0800000000163</v>
      </c>
      <c r="BE52">
        <v>-22880.619999999984</v>
      </c>
      <c r="BF52">
        <v>267345.32</v>
      </c>
      <c r="BH52">
        <f t="shared" si="2"/>
        <v>1.8940163209481807E-4</v>
      </c>
      <c r="BI52" s="3">
        <f t="shared" si="3"/>
        <v>1.0882407031782388E-6</v>
      </c>
      <c r="BJ52" s="3">
        <f t="shared" si="4"/>
        <v>-1.620984714204585E-5</v>
      </c>
      <c r="BK52" s="3"/>
      <c r="BL52">
        <f t="shared" si="5"/>
        <v>18.940163209481806</v>
      </c>
      <c r="BM52">
        <f t="shared" si="6"/>
        <v>0.10882407031782387</v>
      </c>
      <c r="BN52">
        <f t="shared" si="7"/>
        <v>-1.620984714204585</v>
      </c>
    </row>
    <row r="53" spans="1:66" x14ac:dyDescent="0.25">
      <c r="A53" s="10"/>
      <c r="B53">
        <v>2010</v>
      </c>
      <c r="C53" s="5">
        <v>17.968207790078953</v>
      </c>
      <c r="D53" s="4">
        <v>19.185726817552375</v>
      </c>
      <c r="E53" s="4">
        <v>0.38757365064573268</v>
      </c>
      <c r="F53" s="4">
        <v>1.6050926781191541</v>
      </c>
      <c r="G53" s="4">
        <f t="shared" si="0"/>
        <v>17.580634139433222</v>
      </c>
      <c r="H53" s="5"/>
      <c r="I53" s="5">
        <v>30.172631565214786</v>
      </c>
      <c r="J53" s="4">
        <v>31.601884050059837</v>
      </c>
      <c r="K53" s="4">
        <v>-7.9462455740524351E-2</v>
      </c>
      <c r="L53" s="4">
        <v>1.3497900291045268</v>
      </c>
      <c r="M53" s="4">
        <f t="shared" si="1"/>
        <v>30.252094020955312</v>
      </c>
      <c r="BC53">
        <v>1810830016</v>
      </c>
      <c r="BD53">
        <v>-7018.2999999999047</v>
      </c>
      <c r="BE53">
        <v>-29065.499999999905</v>
      </c>
      <c r="BF53">
        <v>347420.89999999997</v>
      </c>
      <c r="BH53">
        <f t="shared" si="2"/>
        <v>1.9185726817552376E-4</v>
      </c>
      <c r="BI53" s="3">
        <f t="shared" si="3"/>
        <v>-3.8757365064573267E-6</v>
      </c>
      <c r="BJ53" s="3">
        <f t="shared" si="4"/>
        <v>-1.6050926781191542E-5</v>
      </c>
      <c r="BK53" s="3"/>
      <c r="BL53">
        <f t="shared" si="5"/>
        <v>19.185726817552375</v>
      </c>
      <c r="BM53">
        <f t="shared" si="6"/>
        <v>-0.38757365064573268</v>
      </c>
      <c r="BN53">
        <f t="shared" si="7"/>
        <v>-1.6050926781191541</v>
      </c>
    </row>
    <row r="54" spans="1:66" x14ac:dyDescent="0.25">
      <c r="A54" s="10"/>
      <c r="B54">
        <v>2011</v>
      </c>
      <c r="C54" s="5">
        <v>18.595199141868925</v>
      </c>
      <c r="D54" s="4">
        <v>20.134272148648968</v>
      </c>
      <c r="E54" s="4">
        <v>0.7988335399699662</v>
      </c>
      <c r="F54" s="4">
        <v>2.3379065467500078</v>
      </c>
      <c r="G54" s="4">
        <f t="shared" si="0"/>
        <v>17.796365601898959</v>
      </c>
      <c r="H54" s="5"/>
      <c r="I54" s="5">
        <v>31.639603825789255</v>
      </c>
      <c r="J54" s="4">
        <v>33.353815272985671</v>
      </c>
      <c r="K54" s="4">
        <v>1.3868694215353874</v>
      </c>
      <c r="L54" s="4">
        <v>3.101080868731803</v>
      </c>
      <c r="M54" s="4">
        <f t="shared" si="1"/>
        <v>30.252734404253868</v>
      </c>
      <c r="BC54">
        <v>2312008582</v>
      </c>
      <c r="BD54">
        <v>-18469.10000000002</v>
      </c>
      <c r="BE54">
        <v>-54052.60000000002</v>
      </c>
      <c r="BF54">
        <v>465506.1</v>
      </c>
      <c r="BH54">
        <f t="shared" si="2"/>
        <v>2.0134272148648969E-4</v>
      </c>
      <c r="BI54" s="3">
        <f t="shared" si="3"/>
        <v>-7.9883353996996624E-6</v>
      </c>
      <c r="BJ54" s="3">
        <f t="shared" si="4"/>
        <v>-2.3379065467500078E-5</v>
      </c>
      <c r="BK54" s="3"/>
      <c r="BL54">
        <f t="shared" si="5"/>
        <v>20.134272148648968</v>
      </c>
      <c r="BM54">
        <f t="shared" si="6"/>
        <v>-0.7988335399699662</v>
      </c>
      <c r="BN54">
        <f t="shared" si="7"/>
        <v>-2.3379065467500078</v>
      </c>
    </row>
    <row r="55" spans="1:66" x14ac:dyDescent="0.25">
      <c r="A55" s="10"/>
      <c r="B55">
        <v>2012</v>
      </c>
      <c r="C55" s="5">
        <v>20.060040084656798</v>
      </c>
      <c r="D55" s="4">
        <v>21.911003914884791</v>
      </c>
      <c r="E55" s="4">
        <v>1.197972408476542</v>
      </c>
      <c r="F55" s="4">
        <v>3.0489362387045347</v>
      </c>
      <c r="G55" s="4">
        <f t="shared" si="0"/>
        <v>18.862067676180256</v>
      </c>
      <c r="H55" s="5"/>
      <c r="I55" s="5">
        <v>33.293439895591284</v>
      </c>
      <c r="J55" s="4">
        <v>35.349943637857507</v>
      </c>
      <c r="K55" s="4">
        <v>1.4825833413726768</v>
      </c>
      <c r="L55" s="4">
        <v>3.5390870836388997</v>
      </c>
      <c r="M55" s="4">
        <f t="shared" si="1"/>
        <v>31.810856554218606</v>
      </c>
      <c r="BC55">
        <v>2765575381</v>
      </c>
      <c r="BD55">
        <v>-33130.83</v>
      </c>
      <c r="BE55">
        <v>-84320.63</v>
      </c>
      <c r="BF55">
        <v>605965.32999999996</v>
      </c>
      <c r="BH55">
        <f t="shared" si="2"/>
        <v>2.1911003914884791E-4</v>
      </c>
      <c r="BI55" s="3">
        <f t="shared" si="3"/>
        <v>-1.197972408476542E-5</v>
      </c>
      <c r="BJ55" s="3">
        <f t="shared" si="4"/>
        <v>-3.0489362387045348E-5</v>
      </c>
      <c r="BK55" s="3"/>
      <c r="BL55">
        <f t="shared" si="5"/>
        <v>21.911003914884791</v>
      </c>
      <c r="BM55">
        <f t="shared" si="6"/>
        <v>-1.197972408476542</v>
      </c>
      <c r="BN55">
        <f t="shared" si="7"/>
        <v>-3.0489362387045347</v>
      </c>
    </row>
    <row r="56" spans="1:66" x14ac:dyDescent="0.25">
      <c r="A56" s="10"/>
      <c r="B56">
        <v>2013</v>
      </c>
      <c r="C56" s="5">
        <v>21.736220726099283</v>
      </c>
      <c r="D56" s="4">
        <v>22.969195811831433</v>
      </c>
      <c r="E56" s="4">
        <v>2.3996429424118859</v>
      </c>
      <c r="F56" s="4">
        <v>3.6326180281440341</v>
      </c>
      <c r="G56" s="4">
        <f t="shared" si="0"/>
        <v>19.3365777836874</v>
      </c>
      <c r="H56" s="5"/>
      <c r="I56" s="5">
        <v>35.911114915522191</v>
      </c>
      <c r="J56" s="4">
        <v>37.363221143114913</v>
      </c>
      <c r="K56" s="4">
        <v>2.4681851016545173</v>
      </c>
      <c r="L56" s="4">
        <v>3.9202913292472394</v>
      </c>
      <c r="M56" s="4">
        <f t="shared" si="1"/>
        <v>33.442929813867671</v>
      </c>
      <c r="BC56">
        <v>3406265097</v>
      </c>
      <c r="BD56">
        <v>-81738.199999999881</v>
      </c>
      <c r="BE56">
        <v>-123736.59999999987</v>
      </c>
      <c r="BF56">
        <v>782391.7</v>
      </c>
      <c r="BH56">
        <f t="shared" si="2"/>
        <v>2.2969195811831434E-4</v>
      </c>
      <c r="BI56" s="3">
        <f t="shared" si="3"/>
        <v>-2.3996429424118859E-5</v>
      </c>
      <c r="BJ56" s="3">
        <f t="shared" si="4"/>
        <v>-3.6326180281440341E-5</v>
      </c>
      <c r="BK56" s="3"/>
      <c r="BL56">
        <f t="shared" si="5"/>
        <v>22.969195811831433</v>
      </c>
      <c r="BM56">
        <f t="shared" si="6"/>
        <v>-2.3996429424118859</v>
      </c>
      <c r="BN56">
        <f t="shared" si="7"/>
        <v>-3.6326180281440341</v>
      </c>
    </row>
    <row r="57" spans="1:66" x14ac:dyDescent="0.25">
      <c r="A57" s="10"/>
      <c r="B57">
        <v>2014</v>
      </c>
      <c r="C57" s="5">
        <v>24.063711686464124</v>
      </c>
      <c r="D57" s="4">
        <v>25.676403565660884</v>
      </c>
      <c r="E57" s="4">
        <v>3.6105482826600919</v>
      </c>
      <c r="F57" s="4">
        <v>5.2232401618568511</v>
      </c>
      <c r="G57" s="4">
        <f t="shared" si="0"/>
        <v>20.453163403804034</v>
      </c>
      <c r="H57" s="5"/>
      <c r="I57" s="5">
        <v>38.945833139886673</v>
      </c>
      <c r="J57" s="4">
        <v>40.860429694946411</v>
      </c>
      <c r="K57" s="4">
        <v>3.0992809412128155</v>
      </c>
      <c r="L57" s="4">
        <v>5.0138774962725536</v>
      </c>
      <c r="M57" s="4">
        <f t="shared" si="1"/>
        <v>35.846552198673855</v>
      </c>
      <c r="BC57">
        <v>4412374175</v>
      </c>
      <c r="BD57">
        <v>-159310.89999999991</v>
      </c>
      <c r="BE57">
        <v>-230468.89999999991</v>
      </c>
      <c r="BF57">
        <v>1132939</v>
      </c>
      <c r="BH57">
        <f t="shared" si="2"/>
        <v>2.5676403565660883E-4</v>
      </c>
      <c r="BI57" s="3">
        <f t="shared" si="3"/>
        <v>-3.6105482826600919E-5</v>
      </c>
      <c r="BJ57" s="3">
        <f t="shared" si="4"/>
        <v>-5.2232401618568511E-5</v>
      </c>
      <c r="BK57" s="3"/>
      <c r="BL57">
        <f t="shared" si="5"/>
        <v>25.676403565660884</v>
      </c>
      <c r="BM57">
        <f t="shared" si="6"/>
        <v>-3.6105482826600919</v>
      </c>
      <c r="BN57">
        <f t="shared" si="7"/>
        <v>-5.2232401618568511</v>
      </c>
    </row>
    <row r="58" spans="1:66" x14ac:dyDescent="0.25">
      <c r="A58" s="7" t="s">
        <v>8</v>
      </c>
      <c r="B58">
        <v>2015</v>
      </c>
      <c r="C58" s="5">
        <v>25.1316251316251</v>
      </c>
      <c r="D58" s="4">
        <v>26.588276588276599</v>
      </c>
      <c r="E58" s="4">
        <v>4.19445419445419</v>
      </c>
      <c r="F58" s="4">
        <v>5.6511056511056497</v>
      </c>
      <c r="G58" s="4">
        <f>+D58-F58</f>
        <v>20.937170937170951</v>
      </c>
      <c r="H58" s="5"/>
      <c r="I58" s="4">
        <v>41.673158025279676</v>
      </c>
      <c r="J58" s="4">
        <v>43.182459534581191</v>
      </c>
      <c r="K58" s="4">
        <v>5.8266058266058227</v>
      </c>
      <c r="L58" s="4">
        <v>7.3359073359073346</v>
      </c>
      <c r="M58" s="4">
        <f>+J58-L58</f>
        <v>35.846552198673855</v>
      </c>
    </row>
    <row r="59" spans="1:66" x14ac:dyDescent="0.25">
      <c r="H59" s="9"/>
    </row>
    <row r="60" spans="1:66" x14ac:dyDescent="0.25">
      <c r="H60" s="9"/>
    </row>
    <row r="61" spans="1:66" x14ac:dyDescent="0.25">
      <c r="H61" s="9"/>
    </row>
    <row r="62" spans="1:66" x14ac:dyDescent="0.25">
      <c r="H62" s="9"/>
    </row>
    <row r="63" spans="1:66" x14ac:dyDescent="0.25">
      <c r="H63" s="9"/>
    </row>
    <row r="64" spans="1:66" x14ac:dyDescent="0.25">
      <c r="H64" s="9"/>
    </row>
    <row r="65" spans="8:57" x14ac:dyDescent="0.25">
      <c r="H65" s="9"/>
      <c r="BC65" t="s">
        <v>9</v>
      </c>
      <c r="BD65" s="6">
        <v>1515</v>
      </c>
      <c r="BE65" s="1">
        <f>+BD65/BD$72</f>
        <v>0.26588276588276588</v>
      </c>
    </row>
    <row r="66" spans="8:57" x14ac:dyDescent="0.25">
      <c r="H66" s="9"/>
      <c r="BC66" t="s">
        <v>3</v>
      </c>
      <c r="BD66" s="6">
        <f>+BD65+BD69</f>
        <v>1432</v>
      </c>
      <c r="BE66" s="1">
        <f>+BD66/BD$72</f>
        <v>0.25131625131625129</v>
      </c>
    </row>
    <row r="68" spans="8:57" x14ac:dyDescent="0.25">
      <c r="BC68" t="s">
        <v>5</v>
      </c>
      <c r="BD68">
        <v>-239</v>
      </c>
      <c r="BE68" s="2">
        <f>+BD68/BD72</f>
        <v>-4.1944541944541947E-2</v>
      </c>
    </row>
    <row r="69" spans="8:57" x14ac:dyDescent="0.25">
      <c r="BC69" t="s">
        <v>6</v>
      </c>
      <c r="BD69">
        <v>-83</v>
      </c>
      <c r="BE69" s="2">
        <f>+BD69/BD72</f>
        <v>-1.4566514566514567E-2</v>
      </c>
    </row>
    <row r="70" spans="8:57" x14ac:dyDescent="0.25">
      <c r="BC70" t="s">
        <v>7</v>
      </c>
      <c r="BD70">
        <f>+BD68+BD69</f>
        <v>-322</v>
      </c>
      <c r="BE70" s="1">
        <f>+BD70/BD72</f>
        <v>-5.6511056511056514E-2</v>
      </c>
    </row>
    <row r="72" spans="8:57" x14ac:dyDescent="0.25">
      <c r="BC72" t="s">
        <v>0</v>
      </c>
      <c r="BD72" s="6">
        <v>5698</v>
      </c>
    </row>
    <row r="81" spans="56:64" x14ac:dyDescent="0.25">
      <c r="BE81" t="s">
        <v>13</v>
      </c>
      <c r="BF81" t="s">
        <v>12</v>
      </c>
      <c r="BG81" t="s">
        <v>14</v>
      </c>
      <c r="BI81" t="s">
        <v>0</v>
      </c>
      <c r="BK81" t="s">
        <v>12</v>
      </c>
      <c r="BL81" t="s">
        <v>14</v>
      </c>
    </row>
    <row r="82" spans="56:64" x14ac:dyDescent="0.25">
      <c r="BD82">
        <v>2007</v>
      </c>
      <c r="BE82">
        <v>113189412.79454543</v>
      </c>
      <c r="BF82">
        <v>113925871.67333403</v>
      </c>
      <c r="BG82" s="8">
        <f>+BE82-BF82</f>
        <v>-736458.87878860533</v>
      </c>
      <c r="BI82" s="8">
        <v>1027338914</v>
      </c>
      <c r="BJ82" s="2"/>
      <c r="BK82" s="2">
        <f>+BF82/BI82</f>
        <v>0.11089414614867206</v>
      </c>
      <c r="BL82" s="1">
        <f>+BG82/BI82</f>
        <v>-7.1686068614023647E-4</v>
      </c>
    </row>
    <row r="83" spans="56:64" x14ac:dyDescent="0.25">
      <c r="BD83">
        <v>2008</v>
      </c>
      <c r="BE83">
        <v>143451051.05400899</v>
      </c>
      <c r="BF83">
        <v>149052697.96048486</v>
      </c>
      <c r="BG83" s="8">
        <f t="shared" ref="BG83:BG89" si="8">+BE83-BF83</f>
        <v>-5601646.9064758718</v>
      </c>
      <c r="BI83" s="8">
        <v>1283905608</v>
      </c>
      <c r="BJ83" s="2"/>
      <c r="BK83" s="2">
        <f t="shared" ref="BK83:BK89" si="9">+BF83/BI83</f>
        <v>0.11609319020941987</v>
      </c>
      <c r="BL83" s="1">
        <f t="shared" ref="BL83:BL89" si="10">+BG83/BI83</f>
        <v>-4.3629740937122475E-3</v>
      </c>
    </row>
    <row r="84" spans="56:64" x14ac:dyDescent="0.25">
      <c r="BD84">
        <v>2009</v>
      </c>
      <c r="BE84">
        <v>167573796.3272436</v>
      </c>
      <c r="BF84">
        <v>178882223.52456227</v>
      </c>
      <c r="BG84" s="8">
        <f t="shared" si="8"/>
        <v>-11308427.197318673</v>
      </c>
      <c r="BI84" s="8">
        <v>1411525957</v>
      </c>
      <c r="BJ84" s="2"/>
      <c r="BK84" s="2">
        <f t="shared" si="9"/>
        <v>0.12672967339881677</v>
      </c>
      <c r="BL84" s="1">
        <f t="shared" si="10"/>
        <v>-8.0114907850176165E-3</v>
      </c>
    </row>
    <row r="85" spans="56:64" x14ac:dyDescent="0.25">
      <c r="BD85">
        <v>2010</v>
      </c>
      <c r="BE85">
        <v>229458599</v>
      </c>
      <c r="BF85">
        <v>224835502</v>
      </c>
      <c r="BG85" s="8">
        <f t="shared" si="8"/>
        <v>4623097</v>
      </c>
      <c r="BI85" s="8">
        <v>1810830016</v>
      </c>
      <c r="BJ85" s="2"/>
      <c r="BK85" s="2">
        <f t="shared" si="9"/>
        <v>0.1241615723250746</v>
      </c>
      <c r="BL85" s="1">
        <f t="shared" si="10"/>
        <v>2.5530264901462733E-3</v>
      </c>
    </row>
    <row r="86" spans="56:64" x14ac:dyDescent="0.25">
      <c r="BD86">
        <v>2011</v>
      </c>
      <c r="BE86">
        <v>287992315.71601605</v>
      </c>
      <c r="BF86">
        <v>305636971.53585547</v>
      </c>
      <c r="BG86" s="8">
        <f t="shared" si="8"/>
        <v>-17644655.819839418</v>
      </c>
      <c r="BI86" s="8">
        <v>2312008582</v>
      </c>
      <c r="BJ86" s="2"/>
      <c r="BK86" s="2">
        <f t="shared" si="9"/>
        <v>0.13219543124336702</v>
      </c>
      <c r="BL86" s="1">
        <f t="shared" si="10"/>
        <v>-7.6317432198179519E-3</v>
      </c>
    </row>
    <row r="87" spans="56:64" x14ac:dyDescent="0.25">
      <c r="BD87">
        <v>2012</v>
      </c>
      <c r="BE87">
        <v>358108517.34869462</v>
      </c>
      <c r="BF87">
        <v>371664008.44596291</v>
      </c>
      <c r="BG87" s="8">
        <f t="shared" si="8"/>
        <v>-13555491.097268283</v>
      </c>
      <c r="BI87" s="8">
        <v>2765575381</v>
      </c>
      <c r="BJ87" s="2"/>
      <c r="BK87" s="2">
        <f t="shared" si="9"/>
        <v>0.13438939722972712</v>
      </c>
      <c r="BL87" s="1">
        <f t="shared" si="10"/>
        <v>-4.9015084493436497E-3</v>
      </c>
    </row>
    <row r="88" spans="56:64" x14ac:dyDescent="0.25">
      <c r="BD88">
        <v>2013</v>
      </c>
      <c r="BE88">
        <v>480499745.66398168</v>
      </c>
      <c r="BF88">
        <v>490298660.91284788</v>
      </c>
      <c r="BG88" s="8">
        <f t="shared" si="8"/>
        <v>-9798915.2488662004</v>
      </c>
      <c r="BI88" s="8">
        <v>3406265097</v>
      </c>
      <c r="BJ88" s="2"/>
      <c r="BK88" s="2">
        <f t="shared" si="9"/>
        <v>0.14394025331283483</v>
      </c>
      <c r="BL88" s="1">
        <f t="shared" si="10"/>
        <v>-2.8767330110320536E-3</v>
      </c>
    </row>
    <row r="89" spans="56:64" x14ac:dyDescent="0.25">
      <c r="BD89">
        <v>2014</v>
      </c>
      <c r="BE89">
        <v>679213911.84218001</v>
      </c>
      <c r="BF89">
        <v>669976047.65384686</v>
      </c>
      <c r="BG89" s="8">
        <f t="shared" si="8"/>
        <v>9237864.1883331537</v>
      </c>
      <c r="BI89" s="8">
        <v>4412374175</v>
      </c>
      <c r="BJ89" s="2"/>
      <c r="BK89" s="2">
        <f t="shared" si="9"/>
        <v>0.1518402612928553</v>
      </c>
      <c r="BL89" s="1">
        <f t="shared" si="10"/>
        <v>2.0936266558429745E-3</v>
      </c>
    </row>
    <row r="91" spans="56:64" x14ac:dyDescent="0.25">
      <c r="BF91" t="s">
        <v>3</v>
      </c>
      <c r="BK91" t="s">
        <v>3</v>
      </c>
    </row>
    <row r="92" spans="56:64" x14ac:dyDescent="0.25">
      <c r="BD92">
        <v>2007</v>
      </c>
      <c r="BF92">
        <v>111441993.93131836</v>
      </c>
      <c r="BK92" s="1">
        <f>+BF92/BI82</f>
        <v>0.10847636783991067</v>
      </c>
    </row>
    <row r="93" spans="56:64" x14ac:dyDescent="0.25">
      <c r="BD93">
        <v>2008</v>
      </c>
      <c r="BF93">
        <v>146384840.47352824</v>
      </c>
      <c r="BK93" s="1">
        <f t="shared" ref="BK93:BK99" si="11">+BF93/BI83</f>
        <v>0.11401526682445041</v>
      </c>
    </row>
    <row r="94" spans="56:64" x14ac:dyDescent="0.25">
      <c r="BD94">
        <v>2009</v>
      </c>
      <c r="BF94">
        <v>175592016.70528814</v>
      </c>
      <c r="BK94" s="1">
        <f t="shared" si="11"/>
        <v>0.12439871603812677</v>
      </c>
    </row>
    <row r="95" spans="56:64" x14ac:dyDescent="0.25">
      <c r="BD95">
        <v>2010</v>
      </c>
      <c r="BF95">
        <v>221001369</v>
      </c>
      <c r="BK95" s="1">
        <f t="shared" si="11"/>
        <v>0.12204423775135832</v>
      </c>
    </row>
    <row r="96" spans="56:64" x14ac:dyDescent="0.25">
      <c r="BD96">
        <v>2011</v>
      </c>
      <c r="BF96">
        <v>301587755.76304799</v>
      </c>
      <c r="BK96" s="1">
        <f t="shared" si="11"/>
        <v>0.1304440468392033</v>
      </c>
    </row>
    <row r="97" spans="56:63" x14ac:dyDescent="0.25">
      <c r="BD97">
        <v>2012</v>
      </c>
      <c r="BF97">
        <v>365979647.24050474</v>
      </c>
      <c r="BK97" s="1">
        <f t="shared" si="11"/>
        <v>0.13233399810934487</v>
      </c>
    </row>
    <row r="98" spans="56:63" x14ac:dyDescent="0.25">
      <c r="BD98">
        <v>2013</v>
      </c>
      <c r="BF98">
        <v>482834473.31099361</v>
      </c>
      <c r="BK98" s="1">
        <f t="shared" si="11"/>
        <v>0.1417489418942291</v>
      </c>
    </row>
    <row r="99" spans="56:63" x14ac:dyDescent="0.25">
      <c r="BD99">
        <v>2014</v>
      </c>
      <c r="BF99">
        <f>+BF98*1.36</f>
        <v>656654883.70295131</v>
      </c>
      <c r="BK99" s="1">
        <f t="shared" si="11"/>
        <v>0.1488212145342255</v>
      </c>
    </row>
    <row r="103" spans="56:63" x14ac:dyDescent="0.25">
      <c r="BJ103" t="s">
        <v>15</v>
      </c>
    </row>
    <row r="104" spans="56:63" x14ac:dyDescent="0.25">
      <c r="BI104">
        <v>93</v>
      </c>
      <c r="BJ104" s="6">
        <v>5698</v>
      </c>
      <c r="BK104" s="2">
        <f>+BI104/BJ104</f>
        <v>1.6321516321516322E-2</v>
      </c>
    </row>
    <row r="105" spans="56:63" x14ac:dyDescent="0.25">
      <c r="BI105">
        <v>96</v>
      </c>
      <c r="BK105" s="2">
        <f>+BI105/BJ104</f>
        <v>1.6848016848016848E-2</v>
      </c>
    </row>
  </sheetData>
  <mergeCells count="4">
    <mergeCell ref="A4:A49"/>
    <mergeCell ref="A50:A57"/>
    <mergeCell ref="I1:M2"/>
    <mergeCell ref="C1:G2"/>
  </mergeCell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7"/>
  <sheetViews>
    <sheetView topLeftCell="AM35" workbookViewId="0">
      <selection activeCell="G3" sqref="G3"/>
    </sheetView>
  </sheetViews>
  <sheetFormatPr defaultColWidth="11.42578125" defaultRowHeight="15" x14ac:dyDescent="0.25"/>
  <sheetData>
    <row r="2" spans="2:8" x14ac:dyDescent="0.25">
      <c r="B2" t="s">
        <v>3</v>
      </c>
      <c r="C2" t="s">
        <v>4</v>
      </c>
      <c r="D2" t="s">
        <v>17</v>
      </c>
      <c r="E2" t="s">
        <v>18</v>
      </c>
      <c r="G2" t="s">
        <v>20</v>
      </c>
      <c r="H2" t="s">
        <v>19</v>
      </c>
    </row>
    <row r="3" spans="2:8" x14ac:dyDescent="0.25">
      <c r="B3">
        <v>24.72</v>
      </c>
      <c r="C3">
        <v>25.39</v>
      </c>
      <c r="D3">
        <v>2.33</v>
      </c>
      <c r="E3">
        <v>3</v>
      </c>
      <c r="G3">
        <f>+C3-B3</f>
        <v>0.67000000000000171</v>
      </c>
      <c r="H3">
        <f>+E3-D3</f>
        <v>0.66999999999999993</v>
      </c>
    </row>
    <row r="4" spans="2:8" x14ac:dyDescent="0.25">
      <c r="B4">
        <v>23.79</v>
      </c>
      <c r="C4">
        <v>24.64</v>
      </c>
      <c r="D4">
        <v>4.32</v>
      </c>
      <c r="E4">
        <v>5.17</v>
      </c>
      <c r="G4">
        <f t="shared" ref="G4:G57" si="0">+C4-B4</f>
        <v>0.85000000000000142</v>
      </c>
      <c r="H4">
        <f t="shared" ref="H4:H57" si="1">+E4-D4</f>
        <v>0.84999999999999964</v>
      </c>
    </row>
    <row r="5" spans="2:8" x14ac:dyDescent="0.25">
      <c r="B5">
        <v>23.12</v>
      </c>
      <c r="C5">
        <v>23.91</v>
      </c>
      <c r="D5">
        <v>4.12</v>
      </c>
      <c r="E5">
        <v>4.91</v>
      </c>
      <c r="G5">
        <f t="shared" si="0"/>
        <v>0.78999999999999915</v>
      </c>
      <c r="H5">
        <f t="shared" si="1"/>
        <v>0.79</v>
      </c>
    </row>
    <row r="6" spans="2:8" x14ac:dyDescent="0.25">
      <c r="B6">
        <v>21.44</v>
      </c>
      <c r="C6">
        <v>22.44</v>
      </c>
      <c r="D6">
        <v>3.49</v>
      </c>
      <c r="E6">
        <v>4.49</v>
      </c>
      <c r="G6">
        <f t="shared" si="0"/>
        <v>1</v>
      </c>
      <c r="H6">
        <f t="shared" si="1"/>
        <v>1</v>
      </c>
    </row>
    <row r="7" spans="2:8" x14ac:dyDescent="0.25">
      <c r="B7">
        <v>20.29</v>
      </c>
      <c r="C7">
        <v>20.98</v>
      </c>
      <c r="D7">
        <v>2.83</v>
      </c>
      <c r="E7">
        <v>3.52</v>
      </c>
      <c r="G7">
        <f t="shared" si="0"/>
        <v>0.69000000000000128</v>
      </c>
      <c r="H7">
        <f t="shared" si="1"/>
        <v>0.69</v>
      </c>
    </row>
    <row r="8" spans="2:8" x14ac:dyDescent="0.25">
      <c r="B8">
        <v>20.700000000000003</v>
      </c>
      <c r="C8">
        <v>21.35</v>
      </c>
      <c r="D8">
        <v>2.58</v>
      </c>
      <c r="E8">
        <v>3.23</v>
      </c>
      <c r="G8">
        <f t="shared" si="0"/>
        <v>0.64999999999999858</v>
      </c>
      <c r="H8">
        <f t="shared" si="1"/>
        <v>0.64999999999999991</v>
      </c>
    </row>
    <row r="9" spans="2:8" x14ac:dyDescent="0.25">
      <c r="B9">
        <v>21.759999999999998</v>
      </c>
      <c r="C9">
        <v>22.43</v>
      </c>
      <c r="D9">
        <v>0.62</v>
      </c>
      <c r="E9">
        <v>1.29</v>
      </c>
      <c r="G9">
        <f t="shared" si="0"/>
        <v>0.67000000000000171</v>
      </c>
      <c r="H9">
        <f t="shared" si="1"/>
        <v>0.67</v>
      </c>
    </row>
    <row r="10" spans="2:8" x14ac:dyDescent="0.25">
      <c r="B10">
        <v>21.61</v>
      </c>
      <c r="C10">
        <v>22.33</v>
      </c>
      <c r="D10">
        <v>0.74</v>
      </c>
      <c r="E10">
        <v>1.46</v>
      </c>
      <c r="G10">
        <f t="shared" si="0"/>
        <v>0.71999999999999886</v>
      </c>
      <c r="H10">
        <f t="shared" si="1"/>
        <v>0.72</v>
      </c>
    </row>
    <row r="11" spans="2:8" x14ac:dyDescent="0.25">
      <c r="B11">
        <v>20.53</v>
      </c>
      <c r="C11">
        <v>21.14</v>
      </c>
      <c r="D11">
        <v>0.23</v>
      </c>
      <c r="E11">
        <v>0.84</v>
      </c>
      <c r="G11">
        <f t="shared" si="0"/>
        <v>0.60999999999999943</v>
      </c>
      <c r="H11">
        <f t="shared" si="1"/>
        <v>0.61</v>
      </c>
    </row>
    <row r="12" spans="2:8" x14ac:dyDescent="0.25">
      <c r="B12">
        <v>20.48</v>
      </c>
      <c r="C12">
        <v>21.07</v>
      </c>
      <c r="D12">
        <v>0.3</v>
      </c>
      <c r="E12">
        <v>0.89</v>
      </c>
      <c r="G12">
        <f t="shared" si="0"/>
        <v>0.58999999999999986</v>
      </c>
      <c r="H12">
        <f t="shared" si="1"/>
        <v>0.59000000000000008</v>
      </c>
    </row>
    <row r="13" spans="2:8" x14ac:dyDescent="0.25">
      <c r="B13">
        <v>20.16</v>
      </c>
      <c r="C13">
        <v>20.82</v>
      </c>
      <c r="D13">
        <v>1.74</v>
      </c>
      <c r="E13">
        <v>2.4</v>
      </c>
      <c r="G13">
        <f t="shared" si="0"/>
        <v>0.66000000000000014</v>
      </c>
      <c r="H13">
        <f t="shared" si="1"/>
        <v>0.65999999999999992</v>
      </c>
    </row>
    <row r="14" spans="2:8" x14ac:dyDescent="0.25">
      <c r="B14">
        <v>19.47</v>
      </c>
      <c r="C14">
        <v>20.27</v>
      </c>
      <c r="D14">
        <v>1.9</v>
      </c>
      <c r="E14">
        <v>2.7</v>
      </c>
      <c r="G14">
        <f t="shared" si="0"/>
        <v>0.80000000000000071</v>
      </c>
      <c r="H14">
        <f t="shared" si="1"/>
        <v>0.80000000000000027</v>
      </c>
    </row>
    <row r="15" spans="2:8" x14ac:dyDescent="0.25">
      <c r="B15">
        <v>20.619999999999997</v>
      </c>
      <c r="C15">
        <v>21.38</v>
      </c>
      <c r="D15">
        <v>3.03</v>
      </c>
      <c r="E15">
        <v>3.79</v>
      </c>
      <c r="G15">
        <f t="shared" si="0"/>
        <v>0.76000000000000156</v>
      </c>
      <c r="H15">
        <f t="shared" si="1"/>
        <v>0.76000000000000023</v>
      </c>
    </row>
    <row r="16" spans="2:8" x14ac:dyDescent="0.25">
      <c r="B16">
        <v>22.77</v>
      </c>
      <c r="C16">
        <v>23.68</v>
      </c>
      <c r="D16">
        <v>2.74</v>
      </c>
      <c r="E16">
        <v>3.65</v>
      </c>
      <c r="G16">
        <f t="shared" si="0"/>
        <v>0.91000000000000014</v>
      </c>
      <c r="H16">
        <f t="shared" si="1"/>
        <v>0.9099999999999997</v>
      </c>
    </row>
    <row r="17" spans="2:8" x14ac:dyDescent="0.25">
      <c r="B17">
        <v>22.09</v>
      </c>
      <c r="C17">
        <v>23.07</v>
      </c>
      <c r="D17">
        <v>5.69</v>
      </c>
      <c r="E17">
        <v>6.67</v>
      </c>
      <c r="G17">
        <f t="shared" si="0"/>
        <v>0.98000000000000043</v>
      </c>
      <c r="H17">
        <f t="shared" si="1"/>
        <v>0.97999999999999954</v>
      </c>
    </row>
    <row r="18" spans="2:8" x14ac:dyDescent="0.25">
      <c r="B18">
        <v>23.44</v>
      </c>
      <c r="C18">
        <v>25.05</v>
      </c>
      <c r="D18">
        <v>4.8899999999999997</v>
      </c>
      <c r="E18">
        <v>6.5</v>
      </c>
      <c r="G18">
        <f t="shared" si="0"/>
        <v>1.6099999999999994</v>
      </c>
      <c r="H18">
        <f t="shared" si="1"/>
        <v>1.6100000000000003</v>
      </c>
    </row>
    <row r="19" spans="2:8" x14ac:dyDescent="0.25">
      <c r="B19">
        <v>21.41</v>
      </c>
      <c r="C19">
        <v>23.02</v>
      </c>
      <c r="D19">
        <v>1.1599999999999999</v>
      </c>
      <c r="E19">
        <v>2.77</v>
      </c>
      <c r="G19">
        <f t="shared" si="0"/>
        <v>1.6099999999999994</v>
      </c>
      <c r="H19">
        <f t="shared" si="1"/>
        <v>1.61</v>
      </c>
    </row>
    <row r="20" spans="2:8" x14ac:dyDescent="0.25">
      <c r="B20">
        <v>24.21</v>
      </c>
      <c r="C20">
        <v>26.66</v>
      </c>
      <c r="D20">
        <v>1.55</v>
      </c>
      <c r="E20">
        <v>4</v>
      </c>
      <c r="G20">
        <f t="shared" si="0"/>
        <v>2.4499999999999993</v>
      </c>
      <c r="H20">
        <f t="shared" si="1"/>
        <v>2.4500000000000002</v>
      </c>
    </row>
    <row r="21" spans="2:8" x14ac:dyDescent="0.25">
      <c r="B21">
        <v>22.34</v>
      </c>
      <c r="C21">
        <v>24.86</v>
      </c>
      <c r="D21">
        <v>2</v>
      </c>
      <c r="E21">
        <v>4.5199999999999996</v>
      </c>
      <c r="G21">
        <f t="shared" si="0"/>
        <v>2.5199999999999996</v>
      </c>
      <c r="H21">
        <f t="shared" si="1"/>
        <v>2.5199999999999996</v>
      </c>
    </row>
    <row r="22" spans="2:8" x14ac:dyDescent="0.25">
      <c r="B22">
        <v>23.27</v>
      </c>
      <c r="C22">
        <v>25.95</v>
      </c>
      <c r="D22">
        <v>2.16</v>
      </c>
      <c r="E22">
        <v>4.84</v>
      </c>
      <c r="G22">
        <f t="shared" si="0"/>
        <v>2.6799999999999997</v>
      </c>
      <c r="H22">
        <f t="shared" si="1"/>
        <v>2.6799999999999997</v>
      </c>
    </row>
    <row r="23" spans="2:8" x14ac:dyDescent="0.25">
      <c r="B23">
        <v>23.86</v>
      </c>
      <c r="C23">
        <v>29.55</v>
      </c>
      <c r="D23">
        <v>2.42</v>
      </c>
      <c r="E23">
        <v>8.11</v>
      </c>
      <c r="G23">
        <f t="shared" si="0"/>
        <v>5.6900000000000013</v>
      </c>
      <c r="H23">
        <f t="shared" si="1"/>
        <v>5.6899999999999995</v>
      </c>
    </row>
    <row r="24" spans="2:8" x14ac:dyDescent="0.25">
      <c r="B24">
        <v>20.86</v>
      </c>
      <c r="C24">
        <v>28.38</v>
      </c>
      <c r="D24">
        <v>2.21</v>
      </c>
      <c r="E24">
        <v>9.73</v>
      </c>
      <c r="G24">
        <f t="shared" si="0"/>
        <v>7.52</v>
      </c>
      <c r="H24">
        <f t="shared" si="1"/>
        <v>7.5200000000000005</v>
      </c>
    </row>
    <row r="25" spans="2:8" x14ac:dyDescent="0.25">
      <c r="B25">
        <v>22.11</v>
      </c>
      <c r="C25">
        <v>26.04</v>
      </c>
      <c r="D25">
        <v>3.23</v>
      </c>
      <c r="E25">
        <v>7.16</v>
      </c>
      <c r="G25">
        <f t="shared" si="0"/>
        <v>3.9299999999999997</v>
      </c>
      <c r="H25">
        <f t="shared" si="1"/>
        <v>3.93</v>
      </c>
    </row>
    <row r="26" spans="2:8" x14ac:dyDescent="0.25">
      <c r="B26">
        <v>20.77</v>
      </c>
      <c r="C26">
        <v>24.36</v>
      </c>
      <c r="D26">
        <v>1.34</v>
      </c>
      <c r="E26">
        <v>4.93</v>
      </c>
      <c r="G26">
        <f t="shared" si="0"/>
        <v>3.59</v>
      </c>
      <c r="H26">
        <f t="shared" si="1"/>
        <v>3.59</v>
      </c>
    </row>
    <row r="27" spans="2:8" x14ac:dyDescent="0.25">
      <c r="B27">
        <v>25</v>
      </c>
      <c r="C27">
        <v>29.39</v>
      </c>
      <c r="D27">
        <v>-4.5199999999999996</v>
      </c>
      <c r="E27">
        <v>-0.13</v>
      </c>
      <c r="G27">
        <f t="shared" si="0"/>
        <v>4.3900000000000006</v>
      </c>
      <c r="H27">
        <f t="shared" si="1"/>
        <v>4.3899999999999997</v>
      </c>
    </row>
    <row r="28" spans="2:8" x14ac:dyDescent="0.25">
      <c r="B28">
        <v>22.28</v>
      </c>
      <c r="C28">
        <v>25.35</v>
      </c>
      <c r="D28">
        <v>-4.59</v>
      </c>
      <c r="E28">
        <v>-1.52</v>
      </c>
      <c r="G28">
        <f t="shared" si="0"/>
        <v>3.0700000000000003</v>
      </c>
      <c r="H28">
        <f t="shared" si="1"/>
        <v>3.07</v>
      </c>
    </row>
    <row r="29" spans="2:8" x14ac:dyDescent="0.25">
      <c r="B29">
        <v>23.11</v>
      </c>
      <c r="C29">
        <v>25.99</v>
      </c>
      <c r="D29">
        <v>-2.1</v>
      </c>
      <c r="E29">
        <v>0.78</v>
      </c>
      <c r="G29">
        <f t="shared" si="0"/>
        <v>2.879999999999999</v>
      </c>
      <c r="H29">
        <f t="shared" si="1"/>
        <v>2.88</v>
      </c>
    </row>
    <row r="30" spans="2:8" x14ac:dyDescent="0.25">
      <c r="B30">
        <v>23.07</v>
      </c>
      <c r="C30">
        <v>25.6</v>
      </c>
      <c r="D30">
        <v>2.66</v>
      </c>
      <c r="E30">
        <v>5.19</v>
      </c>
      <c r="G30">
        <f t="shared" si="0"/>
        <v>2.5300000000000011</v>
      </c>
      <c r="H30">
        <f t="shared" si="1"/>
        <v>2.5300000000000002</v>
      </c>
    </row>
    <row r="31" spans="2:8" x14ac:dyDescent="0.25">
      <c r="B31">
        <v>24.66</v>
      </c>
      <c r="C31">
        <v>28.46</v>
      </c>
      <c r="D31">
        <v>2.2799999999999998</v>
      </c>
      <c r="E31">
        <v>6.08</v>
      </c>
      <c r="G31">
        <f t="shared" si="0"/>
        <v>3.8000000000000007</v>
      </c>
      <c r="H31">
        <f t="shared" si="1"/>
        <v>3.8000000000000003</v>
      </c>
    </row>
    <row r="32" spans="2:8" x14ac:dyDescent="0.25">
      <c r="B32">
        <v>20.069999999999997</v>
      </c>
      <c r="C32">
        <v>21.58</v>
      </c>
      <c r="D32">
        <v>0.86</v>
      </c>
      <c r="E32">
        <v>2.37</v>
      </c>
      <c r="G32">
        <f t="shared" si="0"/>
        <v>1.5100000000000016</v>
      </c>
      <c r="H32">
        <f t="shared" si="1"/>
        <v>1.5100000000000002</v>
      </c>
    </row>
    <row r="33" spans="2:8" x14ac:dyDescent="0.25">
      <c r="B33">
        <v>16.830000000000002</v>
      </c>
      <c r="C33">
        <v>18.12</v>
      </c>
      <c r="D33">
        <v>-1.4</v>
      </c>
      <c r="E33">
        <v>-0.11</v>
      </c>
      <c r="G33">
        <f t="shared" si="0"/>
        <v>1.2899999999999991</v>
      </c>
      <c r="H33">
        <f t="shared" si="1"/>
        <v>1.2899999999999998</v>
      </c>
    </row>
    <row r="34" spans="2:8" x14ac:dyDescent="0.25">
      <c r="B34">
        <v>15.58</v>
      </c>
      <c r="C34">
        <v>17.55</v>
      </c>
      <c r="D34">
        <v>-2.95</v>
      </c>
      <c r="E34">
        <v>-0.98</v>
      </c>
      <c r="G34">
        <f t="shared" si="0"/>
        <v>1.9700000000000006</v>
      </c>
      <c r="H34">
        <f t="shared" si="1"/>
        <v>1.9700000000000002</v>
      </c>
    </row>
    <row r="35" spans="2:8" x14ac:dyDescent="0.25">
      <c r="B35">
        <v>14.96</v>
      </c>
      <c r="C35">
        <v>16.190000000000001</v>
      </c>
      <c r="D35">
        <v>-3.69</v>
      </c>
      <c r="E35">
        <v>-2.46</v>
      </c>
      <c r="G35">
        <f t="shared" si="0"/>
        <v>1.2300000000000004</v>
      </c>
      <c r="H35">
        <f t="shared" si="1"/>
        <v>1.23</v>
      </c>
    </row>
    <row r="36" spans="2:8" x14ac:dyDescent="0.25">
      <c r="B36">
        <v>13.99</v>
      </c>
      <c r="C36">
        <v>15.27</v>
      </c>
      <c r="D36">
        <v>-2.0299999999999998</v>
      </c>
      <c r="E36">
        <v>-0.75</v>
      </c>
      <c r="G36">
        <f t="shared" si="0"/>
        <v>1.2799999999999994</v>
      </c>
      <c r="H36">
        <f t="shared" si="1"/>
        <v>1.2799999999999998</v>
      </c>
    </row>
    <row r="37" spans="2:8" x14ac:dyDescent="0.25">
      <c r="B37">
        <v>13.66</v>
      </c>
      <c r="C37">
        <v>15.34</v>
      </c>
      <c r="D37">
        <v>-1.81</v>
      </c>
      <c r="E37">
        <v>-0.13</v>
      </c>
      <c r="G37">
        <f t="shared" si="0"/>
        <v>1.6799999999999997</v>
      </c>
      <c r="H37">
        <f t="shared" si="1"/>
        <v>1.6800000000000002</v>
      </c>
    </row>
    <row r="38" spans="2:8" x14ac:dyDescent="0.25">
      <c r="B38">
        <v>13.280000000000001</v>
      </c>
      <c r="C38">
        <v>14.83</v>
      </c>
      <c r="D38">
        <v>-0.6</v>
      </c>
      <c r="E38">
        <v>0.95</v>
      </c>
      <c r="G38">
        <f t="shared" si="0"/>
        <v>1.5499999999999989</v>
      </c>
      <c r="H38">
        <f t="shared" si="1"/>
        <v>1.5499999999999998</v>
      </c>
    </row>
    <row r="39" spans="2:8" x14ac:dyDescent="0.25">
      <c r="B39">
        <v>11.620000000000001</v>
      </c>
      <c r="C39">
        <v>13.57</v>
      </c>
      <c r="D39">
        <v>-2.89</v>
      </c>
      <c r="E39">
        <v>-0.94</v>
      </c>
      <c r="G39">
        <f t="shared" si="0"/>
        <v>1.9499999999999993</v>
      </c>
      <c r="H39">
        <f t="shared" si="1"/>
        <v>1.9500000000000002</v>
      </c>
    </row>
    <row r="40" spans="2:8" x14ac:dyDescent="0.25">
      <c r="B40">
        <v>12.08</v>
      </c>
      <c r="C40">
        <v>14.32</v>
      </c>
      <c r="D40">
        <v>-2.0499999999999998</v>
      </c>
      <c r="E40">
        <v>0.19</v>
      </c>
      <c r="G40">
        <f t="shared" si="0"/>
        <v>2.2400000000000002</v>
      </c>
      <c r="H40">
        <f t="shared" si="1"/>
        <v>2.2399999999999998</v>
      </c>
    </row>
    <row r="41" spans="2:8" x14ac:dyDescent="0.25">
      <c r="B41">
        <v>13.02</v>
      </c>
      <c r="C41">
        <v>15.91</v>
      </c>
      <c r="D41">
        <v>-1.5</v>
      </c>
      <c r="E41">
        <v>1.39</v>
      </c>
      <c r="G41">
        <f t="shared" si="0"/>
        <v>2.8900000000000006</v>
      </c>
      <c r="H41">
        <f t="shared" si="1"/>
        <v>2.8899999999999997</v>
      </c>
    </row>
    <row r="42" spans="2:8" x14ac:dyDescent="0.25">
      <c r="B42">
        <v>12.51</v>
      </c>
      <c r="C42">
        <v>15.91</v>
      </c>
      <c r="D42">
        <v>-2.92</v>
      </c>
      <c r="E42">
        <v>0.48</v>
      </c>
      <c r="G42">
        <f t="shared" si="0"/>
        <v>3.4000000000000004</v>
      </c>
      <c r="H42">
        <f t="shared" si="1"/>
        <v>3.4</v>
      </c>
    </row>
    <row r="43" spans="2:8" x14ac:dyDescent="0.25">
      <c r="B43">
        <v>13.159999999999998</v>
      </c>
      <c r="C43">
        <v>17.329999999999998</v>
      </c>
      <c r="D43">
        <v>-1.32</v>
      </c>
      <c r="E43">
        <v>2.85</v>
      </c>
      <c r="G43">
        <f t="shared" si="0"/>
        <v>4.17</v>
      </c>
      <c r="H43">
        <f t="shared" si="1"/>
        <v>4.17</v>
      </c>
    </row>
    <row r="44" spans="2:8" x14ac:dyDescent="0.25">
      <c r="B44">
        <v>11.76</v>
      </c>
      <c r="C44">
        <v>13.94</v>
      </c>
      <c r="D44">
        <v>-3.57</v>
      </c>
      <c r="E44">
        <v>-1.39</v>
      </c>
      <c r="G44">
        <f t="shared" si="0"/>
        <v>2.1799999999999997</v>
      </c>
      <c r="H44">
        <f t="shared" si="1"/>
        <v>2.1799999999999997</v>
      </c>
    </row>
    <row r="45" spans="2:8" x14ac:dyDescent="0.25">
      <c r="B45">
        <v>12.58</v>
      </c>
      <c r="C45">
        <v>14.47</v>
      </c>
      <c r="D45">
        <v>-4.79</v>
      </c>
      <c r="E45">
        <v>-2.9</v>
      </c>
      <c r="G45">
        <f t="shared" si="0"/>
        <v>1.8900000000000006</v>
      </c>
      <c r="H45">
        <f t="shared" si="1"/>
        <v>1.8900000000000001</v>
      </c>
    </row>
    <row r="46" spans="2:8" x14ac:dyDescent="0.25">
      <c r="B46">
        <v>12.26</v>
      </c>
      <c r="C46">
        <v>13.56</v>
      </c>
      <c r="D46">
        <v>-6.15</v>
      </c>
      <c r="E46">
        <v>-4.8499999999999996</v>
      </c>
      <c r="G46">
        <f t="shared" si="0"/>
        <v>1.3000000000000007</v>
      </c>
      <c r="H46">
        <f t="shared" si="1"/>
        <v>1.3000000000000007</v>
      </c>
    </row>
    <row r="47" spans="2:8" x14ac:dyDescent="0.25">
      <c r="B47">
        <v>13.040000000000001</v>
      </c>
      <c r="C47">
        <v>14.97</v>
      </c>
      <c r="D47">
        <v>-5.0999999999999996</v>
      </c>
      <c r="E47">
        <v>-3.17</v>
      </c>
      <c r="G47">
        <f t="shared" si="0"/>
        <v>1.9299999999999997</v>
      </c>
      <c r="H47">
        <f t="shared" si="1"/>
        <v>1.9299999999999997</v>
      </c>
    </row>
    <row r="48" spans="2:8" x14ac:dyDescent="0.25">
      <c r="B48">
        <v>13.36</v>
      </c>
      <c r="C48">
        <v>15.11</v>
      </c>
      <c r="D48">
        <v>-5.48</v>
      </c>
      <c r="E48">
        <v>-3.73</v>
      </c>
      <c r="G48">
        <f t="shared" si="0"/>
        <v>1.75</v>
      </c>
      <c r="H48">
        <f t="shared" si="1"/>
        <v>1.7500000000000004</v>
      </c>
    </row>
    <row r="49" spans="2:8" x14ac:dyDescent="0.25">
      <c r="B49" s="4">
        <v>13.467349295794319</v>
      </c>
      <c r="C49" s="4">
        <v>15.065896744567393</v>
      </c>
      <c r="D49" s="4">
        <v>-2.087644078086583</v>
      </c>
      <c r="E49" s="4">
        <v>-0.48909662931350956</v>
      </c>
      <c r="G49" s="4">
        <f t="shared" si="0"/>
        <v>1.5985474487730738</v>
      </c>
      <c r="H49" s="4">
        <f t="shared" si="1"/>
        <v>1.5985474487730735</v>
      </c>
    </row>
    <row r="50" spans="2:8" x14ac:dyDescent="0.25">
      <c r="B50" s="4">
        <v>14.534222674724852</v>
      </c>
      <c r="C50" s="4">
        <v>15.92637330391659</v>
      </c>
      <c r="D50" s="4">
        <v>-1.8882852328813888</v>
      </c>
      <c r="E50" s="4">
        <v>-0.49613460368965168</v>
      </c>
      <c r="G50" s="4">
        <f t="shared" si="0"/>
        <v>1.3921506291917378</v>
      </c>
      <c r="H50" s="4">
        <f t="shared" si="1"/>
        <v>1.3921506291917372</v>
      </c>
    </row>
    <row r="51" spans="2:8" x14ac:dyDescent="0.25">
      <c r="B51" s="4">
        <v>17.210354424959398</v>
      </c>
      <c r="C51" s="4">
        <v>18.940163209481806</v>
      </c>
      <c r="D51" s="4">
        <v>-0.10882407031782387</v>
      </c>
      <c r="E51" s="4">
        <v>1.620984714204585</v>
      </c>
      <c r="G51" s="4">
        <f t="shared" si="0"/>
        <v>1.7298087845224082</v>
      </c>
      <c r="H51" s="4">
        <f t="shared" si="1"/>
        <v>1.7298087845224088</v>
      </c>
    </row>
    <row r="52" spans="2:8" x14ac:dyDescent="0.25">
      <c r="B52" s="4">
        <v>17.968207790078953</v>
      </c>
      <c r="C52" s="4">
        <v>19.185726817552375</v>
      </c>
      <c r="D52" s="4">
        <v>0.38757365064573268</v>
      </c>
      <c r="E52" s="4">
        <v>1.6050926781191541</v>
      </c>
      <c r="G52" s="4">
        <f t="shared" si="0"/>
        <v>1.217519027473422</v>
      </c>
      <c r="H52" s="4">
        <f t="shared" si="1"/>
        <v>1.2175190274734216</v>
      </c>
    </row>
    <row r="53" spans="2:8" x14ac:dyDescent="0.25">
      <c r="B53" s="4">
        <v>18.595199141868925</v>
      </c>
      <c r="C53" s="4">
        <v>20.134272148648968</v>
      </c>
      <c r="D53" s="4">
        <v>0.7988335399699662</v>
      </c>
      <c r="E53" s="4">
        <v>2.3379065467500078</v>
      </c>
      <c r="G53" s="4">
        <f t="shared" si="0"/>
        <v>1.5390730067800433</v>
      </c>
      <c r="H53" s="4">
        <f t="shared" si="1"/>
        <v>1.5390730067800416</v>
      </c>
    </row>
    <row r="54" spans="2:8" x14ac:dyDescent="0.25">
      <c r="B54" s="4">
        <v>20.060040084656798</v>
      </c>
      <c r="C54" s="4">
        <v>21.911003914884791</v>
      </c>
      <c r="D54" s="4">
        <v>1.197972408476542</v>
      </c>
      <c r="E54" s="4">
        <v>3.0489362387045347</v>
      </c>
      <c r="G54" s="4">
        <f t="shared" si="0"/>
        <v>1.8509638302279932</v>
      </c>
      <c r="H54" s="4">
        <f t="shared" si="1"/>
        <v>1.8509638302279927</v>
      </c>
    </row>
    <row r="55" spans="2:8" x14ac:dyDescent="0.25">
      <c r="B55" s="4">
        <v>21.736220726099283</v>
      </c>
      <c r="C55" s="4">
        <v>22.969195811831433</v>
      </c>
      <c r="D55" s="4">
        <v>2.3996429424118859</v>
      </c>
      <c r="E55" s="4">
        <v>3.6326180281440341</v>
      </c>
      <c r="G55" s="4">
        <f t="shared" si="0"/>
        <v>1.23297508573215</v>
      </c>
      <c r="H55" s="4">
        <f t="shared" si="1"/>
        <v>1.2329750857321482</v>
      </c>
    </row>
    <row r="56" spans="2:8" x14ac:dyDescent="0.25">
      <c r="B56" s="4">
        <v>24.063711686464124</v>
      </c>
      <c r="C56" s="4">
        <v>25.676403565660884</v>
      </c>
      <c r="D56" s="4">
        <v>3.6105482826600919</v>
      </c>
      <c r="E56" s="4">
        <v>5.2232401618568511</v>
      </c>
      <c r="G56" s="4">
        <f t="shared" si="0"/>
        <v>1.6126918791967597</v>
      </c>
      <c r="H56" s="4">
        <f t="shared" si="1"/>
        <v>1.6126918791967593</v>
      </c>
    </row>
    <row r="57" spans="2:8" x14ac:dyDescent="0.25">
      <c r="B57" s="4">
        <v>25.1316251316251</v>
      </c>
      <c r="C57" s="4">
        <v>26.588276588276599</v>
      </c>
      <c r="D57" s="4">
        <v>4.19445419445419</v>
      </c>
      <c r="E57" s="4">
        <v>5.6511056511056497</v>
      </c>
      <c r="G57" s="4">
        <f t="shared" si="0"/>
        <v>1.4566514566514996</v>
      </c>
      <c r="H57" s="4">
        <f t="shared" si="1"/>
        <v>1.4566514566514597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8"/>
  <sheetViews>
    <sheetView workbookViewId="0">
      <selection activeCell="H55" sqref="H55"/>
    </sheetView>
  </sheetViews>
  <sheetFormatPr defaultColWidth="11.42578125" defaultRowHeight="15" x14ac:dyDescent="0.25"/>
  <sheetData>
    <row r="3" spans="2:8" x14ac:dyDescent="0.25">
      <c r="B3" t="s">
        <v>3</v>
      </c>
      <c r="C3" t="s">
        <v>4</v>
      </c>
      <c r="D3" t="s">
        <v>17</v>
      </c>
      <c r="E3" t="s">
        <v>18</v>
      </c>
      <c r="G3" t="s">
        <v>21</v>
      </c>
      <c r="H3" t="s">
        <v>19</v>
      </c>
    </row>
    <row r="4" spans="2:8" x14ac:dyDescent="0.25">
      <c r="B4">
        <v>30.1</v>
      </c>
      <c r="C4">
        <v>30.85</v>
      </c>
      <c r="D4">
        <v>2.77</v>
      </c>
      <c r="E4">
        <v>3.52</v>
      </c>
      <c r="G4">
        <f>+C4-B4</f>
        <v>0.75</v>
      </c>
      <c r="H4">
        <f>+E4-D4</f>
        <v>0.75</v>
      </c>
    </row>
    <row r="5" spans="2:8" x14ac:dyDescent="0.25">
      <c r="B5">
        <v>29.31</v>
      </c>
      <c r="C5">
        <v>30.27</v>
      </c>
      <c r="D5">
        <v>5.3</v>
      </c>
      <c r="E5">
        <v>6.26</v>
      </c>
      <c r="G5">
        <f t="shared" ref="G5:G58" si="0">+C5-B5</f>
        <v>0.96000000000000085</v>
      </c>
      <c r="H5">
        <f t="shared" ref="H5:H58" si="1">+E5-D5</f>
        <v>0.96</v>
      </c>
    </row>
    <row r="6" spans="2:8" x14ac:dyDescent="0.25">
      <c r="B6">
        <v>28.47</v>
      </c>
      <c r="C6">
        <v>29.36</v>
      </c>
      <c r="D6">
        <v>4.76</v>
      </c>
      <c r="E6">
        <v>5.65</v>
      </c>
      <c r="G6">
        <f t="shared" si="0"/>
        <v>0.89000000000000057</v>
      </c>
      <c r="H6">
        <f t="shared" si="1"/>
        <v>0.89000000000000057</v>
      </c>
    </row>
    <row r="7" spans="2:8" x14ac:dyDescent="0.25">
      <c r="B7">
        <v>26.470000000000002</v>
      </c>
      <c r="C7">
        <v>27.55</v>
      </c>
      <c r="D7">
        <v>4.2699999999999996</v>
      </c>
      <c r="E7">
        <v>5.35</v>
      </c>
      <c r="G7">
        <f t="shared" si="0"/>
        <v>1.0799999999999983</v>
      </c>
      <c r="H7">
        <f t="shared" si="1"/>
        <v>1.08</v>
      </c>
    </row>
    <row r="8" spans="2:8" x14ac:dyDescent="0.25">
      <c r="B8">
        <v>25.59</v>
      </c>
      <c r="C8">
        <v>26.39</v>
      </c>
      <c r="D8">
        <v>3.5</v>
      </c>
      <c r="E8">
        <v>4.3</v>
      </c>
      <c r="G8">
        <f t="shared" si="0"/>
        <v>0.80000000000000071</v>
      </c>
      <c r="H8">
        <f t="shared" si="1"/>
        <v>0.79999999999999982</v>
      </c>
    </row>
    <row r="9" spans="2:8" x14ac:dyDescent="0.25">
      <c r="B9">
        <v>26.54</v>
      </c>
      <c r="C9">
        <v>27.32</v>
      </c>
      <c r="D9">
        <v>3.2</v>
      </c>
      <c r="E9">
        <v>3.98</v>
      </c>
      <c r="G9">
        <f t="shared" si="0"/>
        <v>0.78000000000000114</v>
      </c>
      <c r="H9">
        <f t="shared" si="1"/>
        <v>0.7799999999999998</v>
      </c>
    </row>
    <row r="10" spans="2:8" x14ac:dyDescent="0.25">
      <c r="B10">
        <v>27.400000000000002</v>
      </c>
      <c r="C10">
        <v>28.16</v>
      </c>
      <c r="D10">
        <v>0.92</v>
      </c>
      <c r="E10">
        <v>1.68</v>
      </c>
      <c r="G10">
        <f t="shared" si="0"/>
        <v>0.75999999999999801</v>
      </c>
      <c r="H10">
        <f t="shared" si="1"/>
        <v>0.7599999999999999</v>
      </c>
    </row>
    <row r="11" spans="2:8" x14ac:dyDescent="0.25">
      <c r="B11">
        <v>27.41</v>
      </c>
      <c r="C11">
        <v>28.16</v>
      </c>
      <c r="D11">
        <v>1.05</v>
      </c>
      <c r="E11">
        <v>1.8</v>
      </c>
      <c r="G11">
        <f t="shared" si="0"/>
        <v>0.75</v>
      </c>
      <c r="H11">
        <f t="shared" si="1"/>
        <v>0.75</v>
      </c>
    </row>
    <row r="12" spans="2:8" x14ac:dyDescent="0.25">
      <c r="B12">
        <v>26.560000000000002</v>
      </c>
      <c r="C12">
        <v>27.19</v>
      </c>
      <c r="D12">
        <v>0.78</v>
      </c>
      <c r="E12">
        <v>1.41</v>
      </c>
      <c r="G12">
        <f t="shared" si="0"/>
        <v>0.62999999999999901</v>
      </c>
      <c r="H12">
        <f t="shared" si="1"/>
        <v>0.62999999999999989</v>
      </c>
    </row>
    <row r="13" spans="2:8" x14ac:dyDescent="0.25">
      <c r="B13">
        <v>26.54</v>
      </c>
      <c r="C13">
        <v>27.16</v>
      </c>
      <c r="D13">
        <v>0.89</v>
      </c>
      <c r="E13">
        <v>1.51</v>
      </c>
      <c r="G13">
        <f t="shared" si="0"/>
        <v>0.62000000000000099</v>
      </c>
      <c r="H13">
        <f t="shared" si="1"/>
        <v>0.62</v>
      </c>
    </row>
    <row r="14" spans="2:8" x14ac:dyDescent="0.25">
      <c r="B14">
        <v>25.89</v>
      </c>
      <c r="C14">
        <v>26.57</v>
      </c>
      <c r="D14">
        <v>2.87</v>
      </c>
      <c r="E14">
        <v>3.55</v>
      </c>
      <c r="G14">
        <f t="shared" si="0"/>
        <v>0.67999999999999972</v>
      </c>
      <c r="H14">
        <f t="shared" si="1"/>
        <v>0.67999999999999972</v>
      </c>
    </row>
    <row r="15" spans="2:8" x14ac:dyDescent="0.25">
      <c r="B15">
        <v>25.15</v>
      </c>
      <c r="C15">
        <v>25.98</v>
      </c>
      <c r="D15">
        <v>3.81</v>
      </c>
      <c r="E15">
        <v>4.6399999999999997</v>
      </c>
      <c r="G15">
        <f t="shared" si="0"/>
        <v>0.83000000000000185</v>
      </c>
      <c r="H15">
        <f t="shared" si="1"/>
        <v>0.82999999999999963</v>
      </c>
    </row>
    <row r="16" spans="2:8" x14ac:dyDescent="0.25">
      <c r="B16">
        <v>27.060000000000002</v>
      </c>
      <c r="C16">
        <v>27.85</v>
      </c>
      <c r="D16">
        <v>5.23</v>
      </c>
      <c r="E16">
        <v>6.02</v>
      </c>
      <c r="G16">
        <f t="shared" si="0"/>
        <v>0.78999999999999915</v>
      </c>
      <c r="H16">
        <f t="shared" si="1"/>
        <v>0.78999999999999915</v>
      </c>
    </row>
    <row r="17" spans="2:8" x14ac:dyDescent="0.25">
      <c r="B17">
        <v>30.759999999999998</v>
      </c>
      <c r="C17">
        <v>31.71</v>
      </c>
      <c r="D17">
        <v>5.58</v>
      </c>
      <c r="E17">
        <v>6.53</v>
      </c>
      <c r="G17">
        <f t="shared" si="0"/>
        <v>0.95000000000000284</v>
      </c>
      <c r="H17">
        <f t="shared" si="1"/>
        <v>0.95000000000000018</v>
      </c>
    </row>
    <row r="18" spans="2:8" x14ac:dyDescent="0.25">
      <c r="B18">
        <v>30.52</v>
      </c>
      <c r="C18">
        <v>31.53</v>
      </c>
      <c r="D18">
        <v>11.02</v>
      </c>
      <c r="E18">
        <v>12.03</v>
      </c>
      <c r="G18">
        <f t="shared" si="0"/>
        <v>1.0100000000000016</v>
      </c>
      <c r="H18">
        <f t="shared" si="1"/>
        <v>1.0099999999999998</v>
      </c>
    </row>
    <row r="19" spans="2:8" x14ac:dyDescent="0.25">
      <c r="B19">
        <v>30.5</v>
      </c>
      <c r="C19">
        <v>32.130000000000003</v>
      </c>
      <c r="D19">
        <v>7.83</v>
      </c>
      <c r="E19">
        <v>9.4600000000000009</v>
      </c>
      <c r="G19">
        <f t="shared" si="0"/>
        <v>1.6300000000000026</v>
      </c>
      <c r="H19">
        <f t="shared" si="1"/>
        <v>1.6300000000000008</v>
      </c>
    </row>
    <row r="20" spans="2:8" x14ac:dyDescent="0.25">
      <c r="B20">
        <v>28.98</v>
      </c>
      <c r="C20">
        <v>30.61</v>
      </c>
      <c r="D20">
        <v>2.1800000000000002</v>
      </c>
      <c r="E20">
        <v>3.81</v>
      </c>
      <c r="G20">
        <f t="shared" si="0"/>
        <v>1.629999999999999</v>
      </c>
      <c r="H20">
        <f t="shared" si="1"/>
        <v>1.63</v>
      </c>
    </row>
    <row r="21" spans="2:8" x14ac:dyDescent="0.25">
      <c r="B21">
        <v>32.620000000000005</v>
      </c>
      <c r="C21">
        <v>35.090000000000003</v>
      </c>
      <c r="D21">
        <v>2.79</v>
      </c>
      <c r="E21">
        <v>5.26</v>
      </c>
      <c r="G21">
        <f t="shared" si="0"/>
        <v>2.4699999999999989</v>
      </c>
      <c r="H21">
        <f t="shared" si="1"/>
        <v>2.4699999999999998</v>
      </c>
    </row>
    <row r="22" spans="2:8" x14ac:dyDescent="0.25">
      <c r="B22">
        <v>30.68</v>
      </c>
      <c r="C22">
        <v>33.25</v>
      </c>
      <c r="D22">
        <v>3.14</v>
      </c>
      <c r="E22">
        <v>5.71</v>
      </c>
      <c r="G22">
        <f t="shared" si="0"/>
        <v>2.5700000000000003</v>
      </c>
      <c r="H22">
        <f t="shared" si="1"/>
        <v>2.57</v>
      </c>
    </row>
    <row r="23" spans="2:8" x14ac:dyDescent="0.25">
      <c r="B23">
        <v>32.520000000000003</v>
      </c>
      <c r="C23">
        <v>35.28</v>
      </c>
      <c r="D23">
        <v>3.72</v>
      </c>
      <c r="E23">
        <v>6.48</v>
      </c>
      <c r="G23">
        <f t="shared" si="0"/>
        <v>2.759999999999998</v>
      </c>
      <c r="H23">
        <f t="shared" si="1"/>
        <v>2.7600000000000002</v>
      </c>
    </row>
    <row r="24" spans="2:8" x14ac:dyDescent="0.25">
      <c r="B24">
        <v>33.22</v>
      </c>
      <c r="C24">
        <v>39.119999999999997</v>
      </c>
      <c r="D24">
        <v>5.37</v>
      </c>
      <c r="E24">
        <v>11.27</v>
      </c>
      <c r="G24">
        <f t="shared" si="0"/>
        <v>5.8999999999999986</v>
      </c>
      <c r="H24">
        <f t="shared" si="1"/>
        <v>5.8999999999999995</v>
      </c>
    </row>
    <row r="25" spans="2:8" x14ac:dyDescent="0.25">
      <c r="B25">
        <v>27.81</v>
      </c>
      <c r="C25">
        <v>35.44</v>
      </c>
      <c r="D25">
        <v>3.73</v>
      </c>
      <c r="E25">
        <v>11.36</v>
      </c>
      <c r="G25">
        <f t="shared" si="0"/>
        <v>7.629999999999999</v>
      </c>
      <c r="H25">
        <f t="shared" si="1"/>
        <v>7.629999999999999</v>
      </c>
    </row>
    <row r="26" spans="2:8" x14ac:dyDescent="0.25">
      <c r="B26">
        <v>29.73</v>
      </c>
      <c r="C26">
        <v>33.700000000000003</v>
      </c>
      <c r="D26">
        <v>6.41</v>
      </c>
      <c r="E26">
        <v>10.38</v>
      </c>
      <c r="G26">
        <f t="shared" si="0"/>
        <v>3.9700000000000024</v>
      </c>
      <c r="H26">
        <f t="shared" si="1"/>
        <v>3.9700000000000006</v>
      </c>
    </row>
    <row r="27" spans="2:8" x14ac:dyDescent="0.25">
      <c r="B27">
        <v>29.33</v>
      </c>
      <c r="C27">
        <v>32.94</v>
      </c>
      <c r="D27">
        <v>5.12</v>
      </c>
      <c r="E27">
        <v>8.73</v>
      </c>
      <c r="G27">
        <f t="shared" si="0"/>
        <v>3.6099999999999994</v>
      </c>
      <c r="H27">
        <f t="shared" si="1"/>
        <v>3.6100000000000003</v>
      </c>
    </row>
    <row r="28" spans="2:8" x14ac:dyDescent="0.25">
      <c r="B28">
        <v>34.200000000000003</v>
      </c>
      <c r="C28">
        <v>38.630000000000003</v>
      </c>
      <c r="D28">
        <v>0.52</v>
      </c>
      <c r="E28">
        <v>4.95</v>
      </c>
      <c r="G28">
        <f t="shared" si="0"/>
        <v>4.43</v>
      </c>
      <c r="H28">
        <f t="shared" si="1"/>
        <v>4.43</v>
      </c>
    </row>
    <row r="29" spans="2:8" x14ac:dyDescent="0.25">
      <c r="B29">
        <v>32.630000000000003</v>
      </c>
      <c r="C29">
        <v>35.75</v>
      </c>
      <c r="D29">
        <v>0.97</v>
      </c>
      <c r="E29">
        <v>4.09</v>
      </c>
      <c r="G29">
        <f t="shared" si="0"/>
        <v>3.1199999999999974</v>
      </c>
      <c r="H29">
        <f t="shared" si="1"/>
        <v>3.12</v>
      </c>
    </row>
    <row r="30" spans="2:8" x14ac:dyDescent="0.25">
      <c r="B30">
        <v>33.49</v>
      </c>
      <c r="C30">
        <v>36.450000000000003</v>
      </c>
      <c r="D30">
        <v>4.08</v>
      </c>
      <c r="E30">
        <v>7.04</v>
      </c>
      <c r="G30">
        <f t="shared" si="0"/>
        <v>2.9600000000000009</v>
      </c>
      <c r="H30">
        <f t="shared" si="1"/>
        <v>2.96</v>
      </c>
    </row>
    <row r="31" spans="2:8" x14ac:dyDescent="0.25">
      <c r="B31">
        <v>32.32</v>
      </c>
      <c r="C31">
        <v>35.1</v>
      </c>
      <c r="D31">
        <v>5.15</v>
      </c>
      <c r="E31">
        <v>7.93</v>
      </c>
      <c r="G31">
        <f t="shared" si="0"/>
        <v>2.7800000000000011</v>
      </c>
      <c r="H31">
        <f t="shared" si="1"/>
        <v>2.7799999999999994</v>
      </c>
    </row>
    <row r="32" spans="2:8" x14ac:dyDescent="0.25">
      <c r="B32">
        <v>33.5</v>
      </c>
      <c r="C32">
        <v>37.65</v>
      </c>
      <c r="D32">
        <v>3.66</v>
      </c>
      <c r="E32">
        <v>7.81</v>
      </c>
      <c r="G32">
        <f t="shared" si="0"/>
        <v>4.1499999999999986</v>
      </c>
      <c r="H32">
        <f t="shared" si="1"/>
        <v>4.1499999999999995</v>
      </c>
    </row>
    <row r="33" spans="2:8" x14ac:dyDescent="0.25">
      <c r="B33">
        <v>29.15</v>
      </c>
      <c r="C33">
        <v>30.8</v>
      </c>
      <c r="D33">
        <v>3.08</v>
      </c>
      <c r="E33">
        <v>4.7300000000000004</v>
      </c>
      <c r="G33">
        <f t="shared" si="0"/>
        <v>1.6500000000000021</v>
      </c>
      <c r="H33">
        <f t="shared" si="1"/>
        <v>1.6500000000000004</v>
      </c>
    </row>
    <row r="34" spans="2:8" x14ac:dyDescent="0.25">
      <c r="B34">
        <v>26.46</v>
      </c>
      <c r="C34">
        <v>27.91</v>
      </c>
      <c r="D34">
        <v>-0.03</v>
      </c>
      <c r="E34">
        <v>1.42</v>
      </c>
      <c r="G34">
        <f t="shared" si="0"/>
        <v>1.4499999999999993</v>
      </c>
      <c r="H34">
        <f t="shared" si="1"/>
        <v>1.45</v>
      </c>
    </row>
    <row r="35" spans="2:8" x14ac:dyDescent="0.25">
      <c r="B35">
        <v>26.16</v>
      </c>
      <c r="C35">
        <v>28.3</v>
      </c>
      <c r="D35">
        <v>-1.69</v>
      </c>
      <c r="E35">
        <v>0.45</v>
      </c>
      <c r="G35">
        <f t="shared" si="0"/>
        <v>2.1400000000000006</v>
      </c>
      <c r="H35">
        <f t="shared" si="1"/>
        <v>2.14</v>
      </c>
    </row>
    <row r="36" spans="2:8" x14ac:dyDescent="0.25">
      <c r="B36">
        <v>26.29</v>
      </c>
      <c r="C36">
        <v>27.72</v>
      </c>
      <c r="D36">
        <v>-1.42</v>
      </c>
      <c r="E36">
        <v>0.01</v>
      </c>
      <c r="G36">
        <f t="shared" si="0"/>
        <v>1.4299999999999997</v>
      </c>
      <c r="H36">
        <f t="shared" si="1"/>
        <v>1.43</v>
      </c>
    </row>
    <row r="37" spans="2:8" x14ac:dyDescent="0.25">
      <c r="B37">
        <v>25.230000000000004</v>
      </c>
      <c r="C37">
        <v>26.73</v>
      </c>
      <c r="D37">
        <v>0.17</v>
      </c>
      <c r="E37">
        <v>1.67</v>
      </c>
      <c r="G37">
        <f t="shared" si="0"/>
        <v>1.4999999999999964</v>
      </c>
      <c r="H37">
        <f t="shared" si="1"/>
        <v>1.5</v>
      </c>
    </row>
    <row r="38" spans="2:8" x14ac:dyDescent="0.25">
      <c r="B38">
        <v>24.97</v>
      </c>
      <c r="C38">
        <v>26.93</v>
      </c>
      <c r="D38">
        <v>0.93</v>
      </c>
      <c r="E38">
        <v>2.89</v>
      </c>
      <c r="G38">
        <f t="shared" si="0"/>
        <v>1.9600000000000009</v>
      </c>
      <c r="H38">
        <f t="shared" si="1"/>
        <v>1.96</v>
      </c>
    </row>
    <row r="39" spans="2:8" x14ac:dyDescent="0.25">
      <c r="B39">
        <v>24.009999999999998</v>
      </c>
      <c r="C39">
        <v>25.93</v>
      </c>
      <c r="D39">
        <v>1.24</v>
      </c>
      <c r="E39">
        <v>3.16</v>
      </c>
      <c r="G39">
        <f t="shared" si="0"/>
        <v>1.9200000000000017</v>
      </c>
      <c r="H39">
        <f t="shared" si="1"/>
        <v>1.9200000000000002</v>
      </c>
    </row>
    <row r="40" spans="2:8" x14ac:dyDescent="0.25">
      <c r="B40">
        <v>22.43</v>
      </c>
      <c r="C40">
        <v>24.74</v>
      </c>
      <c r="D40">
        <v>-1.49</v>
      </c>
      <c r="E40">
        <v>0.82</v>
      </c>
      <c r="G40">
        <f t="shared" si="0"/>
        <v>2.3099999999999987</v>
      </c>
      <c r="H40">
        <f t="shared" si="1"/>
        <v>2.31</v>
      </c>
    </row>
    <row r="41" spans="2:8" x14ac:dyDescent="0.25">
      <c r="B41">
        <v>23.39</v>
      </c>
      <c r="C41">
        <v>26.03</v>
      </c>
      <c r="D41">
        <v>-0.22</v>
      </c>
      <c r="E41">
        <v>2.42</v>
      </c>
      <c r="G41">
        <f t="shared" si="0"/>
        <v>2.6400000000000006</v>
      </c>
      <c r="H41">
        <f t="shared" si="1"/>
        <v>2.64</v>
      </c>
    </row>
    <row r="42" spans="2:8" x14ac:dyDescent="0.25">
      <c r="B42">
        <v>25.32</v>
      </c>
      <c r="C42">
        <v>28.72</v>
      </c>
      <c r="D42">
        <v>1.1100000000000001</v>
      </c>
      <c r="E42">
        <v>4.51</v>
      </c>
      <c r="G42">
        <f t="shared" si="0"/>
        <v>3.3999999999999986</v>
      </c>
      <c r="H42">
        <f t="shared" si="1"/>
        <v>3.3999999999999995</v>
      </c>
    </row>
    <row r="43" spans="2:8" x14ac:dyDescent="0.25">
      <c r="B43">
        <v>24.419999999999998</v>
      </c>
      <c r="C43">
        <v>28.48</v>
      </c>
      <c r="D43">
        <v>-0.76</v>
      </c>
      <c r="E43">
        <v>3.3</v>
      </c>
      <c r="G43">
        <f t="shared" si="0"/>
        <v>4.0600000000000023</v>
      </c>
      <c r="H43">
        <f t="shared" si="1"/>
        <v>4.0599999999999996</v>
      </c>
    </row>
    <row r="44" spans="2:8" x14ac:dyDescent="0.25">
      <c r="B44">
        <v>25.759999999999998</v>
      </c>
      <c r="C44">
        <v>30.83</v>
      </c>
      <c r="D44">
        <v>1.96</v>
      </c>
      <c r="E44">
        <v>7.03</v>
      </c>
      <c r="G44">
        <f t="shared" si="0"/>
        <v>5.07</v>
      </c>
      <c r="H44">
        <f t="shared" si="1"/>
        <v>5.07</v>
      </c>
    </row>
    <row r="45" spans="2:8" x14ac:dyDescent="0.25">
      <c r="B45">
        <v>22.150000000000002</v>
      </c>
      <c r="C45">
        <v>24.8</v>
      </c>
      <c r="D45">
        <v>-1.84</v>
      </c>
      <c r="E45">
        <v>0.81</v>
      </c>
      <c r="G45">
        <f t="shared" si="0"/>
        <v>2.6499999999999986</v>
      </c>
      <c r="H45">
        <f t="shared" si="1"/>
        <v>2.6500000000000004</v>
      </c>
    </row>
    <row r="46" spans="2:8" x14ac:dyDescent="0.25">
      <c r="B46">
        <v>23</v>
      </c>
      <c r="C46">
        <v>25.37</v>
      </c>
      <c r="D46">
        <v>-3.96</v>
      </c>
      <c r="E46">
        <v>-1.59</v>
      </c>
      <c r="G46">
        <f t="shared" si="0"/>
        <v>2.370000000000001</v>
      </c>
      <c r="H46">
        <f t="shared" si="1"/>
        <v>2.37</v>
      </c>
    </row>
    <row r="47" spans="2:8" x14ac:dyDescent="0.25">
      <c r="B47">
        <v>23.83</v>
      </c>
      <c r="C47">
        <v>25.49</v>
      </c>
      <c r="D47">
        <v>-5.2</v>
      </c>
      <c r="E47">
        <v>-3.54</v>
      </c>
      <c r="G47">
        <f t="shared" si="0"/>
        <v>1.6600000000000001</v>
      </c>
      <c r="H47">
        <f t="shared" si="1"/>
        <v>1.6600000000000001</v>
      </c>
    </row>
    <row r="48" spans="2:8" x14ac:dyDescent="0.25">
      <c r="B48">
        <v>25.750000000000004</v>
      </c>
      <c r="C48">
        <v>28.05</v>
      </c>
      <c r="D48">
        <v>-3.31</v>
      </c>
      <c r="E48">
        <v>-1.01</v>
      </c>
      <c r="G48">
        <f t="shared" si="0"/>
        <v>2.2999999999999972</v>
      </c>
      <c r="H48">
        <f t="shared" si="1"/>
        <v>2.2999999999999998</v>
      </c>
    </row>
    <row r="49" spans="2:8" x14ac:dyDescent="0.25">
      <c r="B49">
        <v>26.380000000000003</v>
      </c>
      <c r="C49">
        <v>28.48</v>
      </c>
      <c r="D49">
        <v>-3.51</v>
      </c>
      <c r="E49">
        <v>-1.41</v>
      </c>
      <c r="G49">
        <f t="shared" si="0"/>
        <v>2.0999999999999979</v>
      </c>
      <c r="H49">
        <f t="shared" si="1"/>
        <v>2.0999999999999996</v>
      </c>
    </row>
    <row r="50" spans="2:8" x14ac:dyDescent="0.25">
      <c r="B50" s="4">
        <v>24.314986079785385</v>
      </c>
      <c r="C50" s="4">
        <v>26.155311359434599</v>
      </c>
      <c r="D50" s="4">
        <v>-2.2577358403486998</v>
      </c>
      <c r="E50" s="4">
        <v>-0.4174105606994859</v>
      </c>
      <c r="G50" s="4">
        <f t="shared" si="0"/>
        <v>1.840325279649214</v>
      </c>
      <c r="H50" s="4">
        <f t="shared" si="1"/>
        <v>1.840325279649214</v>
      </c>
    </row>
    <row r="51" spans="2:8" x14ac:dyDescent="0.25">
      <c r="B51" s="4">
        <v>25.935749357169893</v>
      </c>
      <c r="C51" s="4">
        <v>27.535692324858577</v>
      </c>
      <c r="D51" s="4">
        <v>-1.6597801620071104</v>
      </c>
      <c r="E51" s="4">
        <v>-5.9837194318426934E-2</v>
      </c>
      <c r="G51" s="4">
        <f t="shared" si="0"/>
        <v>1.5999429676886834</v>
      </c>
      <c r="H51" s="4">
        <f t="shared" si="1"/>
        <v>1.5999429676886834</v>
      </c>
    </row>
    <row r="52" spans="2:8" x14ac:dyDescent="0.25">
      <c r="B52" s="4">
        <v>29.650226028772074</v>
      </c>
      <c r="C52" s="4">
        <v>31.613130549363483</v>
      </c>
      <c r="D52" s="4">
        <v>0.45922927211493825</v>
      </c>
      <c r="E52" s="4">
        <v>2.4221337927063464</v>
      </c>
      <c r="G52" s="4">
        <f t="shared" si="0"/>
        <v>1.9629045205914082</v>
      </c>
      <c r="H52" s="4">
        <f t="shared" si="1"/>
        <v>1.9629045205914082</v>
      </c>
    </row>
    <row r="53" spans="2:8" x14ac:dyDescent="0.25">
      <c r="B53" s="4">
        <v>30.172631565214786</v>
      </c>
      <c r="C53" s="4">
        <v>31.601884050059837</v>
      </c>
      <c r="D53" s="4">
        <v>-7.9462455740524351E-2</v>
      </c>
      <c r="E53" s="4">
        <v>1.3497900291045268</v>
      </c>
      <c r="G53" s="4">
        <f t="shared" si="0"/>
        <v>1.4292524848450512</v>
      </c>
      <c r="H53" s="4">
        <f t="shared" si="1"/>
        <v>1.4292524848450512</v>
      </c>
    </row>
    <row r="54" spans="2:8" x14ac:dyDescent="0.25">
      <c r="B54" s="4">
        <v>31.639603825789255</v>
      </c>
      <c r="C54" s="4">
        <v>33.353815272985671</v>
      </c>
      <c r="D54" s="4">
        <v>1.3868694215353874</v>
      </c>
      <c r="E54" s="4">
        <v>3.101080868731803</v>
      </c>
      <c r="G54" s="4">
        <f t="shared" si="0"/>
        <v>1.7142114471964156</v>
      </c>
      <c r="H54" s="4">
        <f t="shared" si="1"/>
        <v>1.7142114471964156</v>
      </c>
    </row>
    <row r="55" spans="2:8" x14ac:dyDescent="0.25">
      <c r="B55" s="4">
        <v>33.293439895591284</v>
      </c>
      <c r="C55" s="4">
        <v>35.349943637857507</v>
      </c>
      <c r="D55" s="4">
        <v>1.4825833413726768</v>
      </c>
      <c r="E55" s="4">
        <v>3.5390870836388997</v>
      </c>
      <c r="G55" s="4">
        <f t="shared" si="0"/>
        <v>2.0565037422662229</v>
      </c>
      <c r="H55" s="4">
        <f t="shared" si="1"/>
        <v>2.0565037422662229</v>
      </c>
    </row>
    <row r="56" spans="2:8" x14ac:dyDescent="0.25">
      <c r="B56" s="4">
        <v>35.911114915522191</v>
      </c>
      <c r="C56" s="4">
        <v>37.363221143114913</v>
      </c>
      <c r="D56" s="4">
        <v>2.4681851016545173</v>
      </c>
      <c r="E56" s="4">
        <v>3.9202913292472394</v>
      </c>
      <c r="G56" s="4">
        <f t="shared" si="0"/>
        <v>1.4521062275927221</v>
      </c>
      <c r="H56" s="4">
        <f t="shared" si="1"/>
        <v>1.4521062275927221</v>
      </c>
    </row>
    <row r="57" spans="2:8" x14ac:dyDescent="0.25">
      <c r="B57" s="4">
        <v>38.945833139886673</v>
      </c>
      <c r="C57" s="4">
        <v>40.860429694946411</v>
      </c>
      <c r="D57" s="4">
        <v>3.0992809412128155</v>
      </c>
      <c r="E57" s="4">
        <v>5.0138774962725536</v>
      </c>
      <c r="G57" s="4">
        <f t="shared" si="0"/>
        <v>1.9145965550597381</v>
      </c>
      <c r="H57" s="4">
        <f t="shared" si="1"/>
        <v>1.9145965550597381</v>
      </c>
    </row>
    <row r="58" spans="2:8" x14ac:dyDescent="0.25">
      <c r="B58" s="4">
        <v>41.673158025279676</v>
      </c>
      <c r="C58" s="4">
        <v>43.182459534581191</v>
      </c>
      <c r="D58" s="4">
        <v>5.8266058266058227</v>
      </c>
      <c r="E58" s="4">
        <v>7.3359073359073346</v>
      </c>
      <c r="G58" s="4">
        <f t="shared" si="0"/>
        <v>1.5093015093015154</v>
      </c>
      <c r="H58" s="4">
        <f t="shared" si="1"/>
        <v>1.5093015093015119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admin</cp:lastModifiedBy>
  <cp:lastPrinted>2015-07-27T20:58:17Z</cp:lastPrinted>
  <dcterms:created xsi:type="dcterms:W3CDTF">2015-07-27T12:08:22Z</dcterms:created>
  <dcterms:modified xsi:type="dcterms:W3CDTF">2015-07-27T23:00:18Z</dcterms:modified>
</cp:coreProperties>
</file>